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Matchresultater" sheetId="1" r:id="rId1"/>
    <sheet name="Tabell Rundens lag" sheetId="2" r:id="rId2"/>
    <sheet name="Lagresultater" sheetId="3" r:id="rId3"/>
    <sheet name="Snittliste" sheetId="4" r:id="rId4"/>
    <sheet name="Banestatistikk" sheetId="5" r:id="rId5"/>
  </sheets>
  <definedNames/>
  <calcPr fullCalcOnLoad="1"/>
</workbook>
</file>

<file path=xl/sharedStrings.xml><?xml version="1.0" encoding="utf-8"?>
<sst xmlns="http://schemas.openxmlformats.org/spreadsheetml/2006/main" count="229" uniqueCount="78">
  <si>
    <t>Sum</t>
  </si>
  <si>
    <t>Snitt</t>
  </si>
  <si>
    <t>Poeng</t>
  </si>
  <si>
    <t>Christiania MC</t>
  </si>
  <si>
    <t>Tøyen BGC</t>
  </si>
  <si>
    <t>Kjell Nyhus</t>
  </si>
  <si>
    <t>Trond Øwre</t>
  </si>
  <si>
    <t>Matchresultater</t>
  </si>
  <si>
    <t>Lagresultater</t>
  </si>
  <si>
    <t>Induviduelt snitt</t>
  </si>
  <si>
    <t>Plass</t>
  </si>
  <si>
    <t>Navn</t>
  </si>
  <si>
    <t>Klubb</t>
  </si>
  <si>
    <t>R1</t>
  </si>
  <si>
    <t>R2</t>
  </si>
  <si>
    <t>R3</t>
  </si>
  <si>
    <t>SUM</t>
  </si>
  <si>
    <t>SNITT</t>
  </si>
  <si>
    <t>S</t>
  </si>
  <si>
    <t>U</t>
  </si>
  <si>
    <t>T</t>
  </si>
  <si>
    <t>Slag</t>
  </si>
  <si>
    <t>Jon Marthinsen</t>
  </si>
  <si>
    <t>Øyvind Nedre</t>
  </si>
  <si>
    <t>Sandefjord BGK</t>
  </si>
  <si>
    <t>Bjørn A. Olsen</t>
  </si>
  <si>
    <t>Nikolai Leth</t>
  </si>
  <si>
    <t>R4</t>
  </si>
  <si>
    <t>Tetra</t>
  </si>
  <si>
    <t>Salto</t>
  </si>
  <si>
    <t>Rør</t>
  </si>
  <si>
    <t>Snegle</t>
  </si>
  <si>
    <t>Rakbane m/hinder</t>
  </si>
  <si>
    <t>V-hinder</t>
  </si>
  <si>
    <t>Lyn</t>
  </si>
  <si>
    <t>Liggende koner</t>
  </si>
  <si>
    <t>Vulkan</t>
  </si>
  <si>
    <t>Midtkul</t>
  </si>
  <si>
    <t>Vinkel</t>
  </si>
  <si>
    <t>Labyrint</t>
  </si>
  <si>
    <t>Bane nr.</t>
  </si>
  <si>
    <t>Ant. Runder</t>
  </si>
  <si>
    <t>Dobbelkul</t>
  </si>
  <si>
    <t>Mushull</t>
  </si>
  <si>
    <t>Rundens lag</t>
  </si>
  <si>
    <t>Christiania MC 1</t>
  </si>
  <si>
    <t>Christiania MC 2</t>
  </si>
  <si>
    <t>Magne Andersen</t>
  </si>
  <si>
    <t>Finn Hovind</t>
  </si>
  <si>
    <t>Erik Fause Hovind</t>
  </si>
  <si>
    <t>Torshov Minigolfpark</t>
  </si>
  <si>
    <t>Banestatistikk Torshov Minigolfpark</t>
  </si>
  <si>
    <t>Bro</t>
  </si>
  <si>
    <t>Passage</t>
  </si>
  <si>
    <t>Vindu</t>
  </si>
  <si>
    <t>Ole Petter Karlsen</t>
  </si>
  <si>
    <t>-</t>
  </si>
  <si>
    <t>Runde 1</t>
  </si>
  <si>
    <t>Tabell Runde 1</t>
  </si>
  <si>
    <t>Anders Gudmundstuen</t>
  </si>
  <si>
    <t>Roar Stenseth</t>
  </si>
  <si>
    <t>Tormod Wethal</t>
  </si>
  <si>
    <t>Kristine Moen</t>
  </si>
  <si>
    <t>Øyvind Martinsen</t>
  </si>
  <si>
    <t>R5</t>
  </si>
  <si>
    <t>Christiania MC 3</t>
  </si>
  <si>
    <t>Skjeberg BGK</t>
  </si>
  <si>
    <t>Seriespill 2016</t>
  </si>
  <si>
    <t>Torshov Minigolfpark 22. mai</t>
  </si>
  <si>
    <t>Kai Amundrød</t>
  </si>
  <si>
    <t>Frank Magnussen</t>
  </si>
  <si>
    <t>Tom Stordal</t>
  </si>
  <si>
    <t>Rolf Thorvaldsen</t>
  </si>
  <si>
    <t>Cathrine Næss</t>
  </si>
  <si>
    <t>Noah Olsen</t>
  </si>
  <si>
    <t>Lukas Næss</t>
  </si>
  <si>
    <t>Sven Petter Næss</t>
  </si>
  <si>
    <t>Rombe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</si>
</sst>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d/\ mmmm;@"/>
  </numFmts>
  <fonts count="6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sz val="14"/>
      <color indexed="10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66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/>
      <top/>
      <bottom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0" fillId="23" borderId="1" applyNumberFormat="0" applyAlignment="0" applyProtection="0"/>
    <xf numFmtId="0" fontId="46" fillId="24" borderId="2" applyNumberFormat="0" applyAlignment="0" applyProtection="0"/>
    <xf numFmtId="0" fontId="47" fillId="25" borderId="3" applyNumberFormat="0" applyAlignment="0" applyProtection="0"/>
    <xf numFmtId="0" fontId="19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9" fillId="26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53" fillId="27" borderId="2" applyNumberFormat="0" applyAlignment="0" applyProtection="0"/>
    <xf numFmtId="0" fontId="28" fillId="0" borderId="7" applyNumberFormat="0" applyFill="0" applyAlignment="0" applyProtection="0"/>
    <xf numFmtId="179" fontId="0" fillId="0" borderId="0" applyFont="0" applyFill="0" applyBorder="0" applyAlignment="0" applyProtection="0"/>
    <xf numFmtId="0" fontId="21" fillId="28" borderId="8" applyNumberFormat="0" applyAlignment="0" applyProtection="0"/>
    <xf numFmtId="0" fontId="54" fillId="0" borderId="9" applyNumberFormat="0" applyFill="0" applyAlignment="0" applyProtection="0"/>
    <xf numFmtId="0" fontId="0" fillId="29" borderId="10" applyNumberFormat="0" applyFont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11" applyNumberFormat="0" applyFont="0" applyAlignment="0" applyProtection="0"/>
    <xf numFmtId="0" fontId="29" fillId="32" borderId="0" applyNumberFormat="0" applyBorder="0" applyAlignment="0" applyProtection="0"/>
    <xf numFmtId="0" fontId="56" fillId="24" borderId="12" applyNumberFormat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32" fillId="0" borderId="17" applyNumberFormat="0" applyFill="0" applyAlignment="0" applyProtection="0"/>
    <xf numFmtId="177" fontId="0" fillId="0" borderId="0" applyFont="0" applyFill="0" applyBorder="0" applyAlignment="0" applyProtection="0"/>
    <xf numFmtId="0" fontId="30" fillId="23" borderId="18" applyNumberFormat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3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" fontId="8" fillId="0" borderId="19" xfId="63" applyNumberFormat="1" applyFont="1" applyBorder="1" applyAlignment="1">
      <alignment horizontal="center" textRotation="90"/>
      <protection/>
    </xf>
    <xf numFmtId="0" fontId="8" fillId="0" borderId="19" xfId="63" applyFont="1" applyBorder="1" applyAlignment="1">
      <alignment horizontal="center" textRotation="90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2" fontId="16" fillId="0" borderId="0" xfId="0" applyNumberFormat="1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2" fontId="63" fillId="0" borderId="26" xfId="0" applyNumberFormat="1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2" fontId="62" fillId="0" borderId="26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2" fontId="14" fillId="0" borderId="22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5" fillId="0" borderId="0" xfId="63" applyFont="1" applyAlignment="1">
      <alignment horizontal="center" vertical="center"/>
      <protection/>
    </xf>
    <xf numFmtId="0" fontId="0" fillId="0" borderId="0" xfId="63" applyAlignment="1">
      <alignment vertical="center"/>
      <protection/>
    </xf>
    <xf numFmtId="181" fontId="0" fillId="0" borderId="0" xfId="63" applyNumberFormat="1" applyAlignment="1">
      <alignment vertical="center"/>
      <protection/>
    </xf>
    <xf numFmtId="1" fontId="8" fillId="0" borderId="0" xfId="63" applyNumberFormat="1" applyFont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27" xfId="63" applyFont="1" applyBorder="1" applyAlignment="1">
      <alignment horizontal="center" vertical="center"/>
      <protection/>
    </xf>
    <xf numFmtId="181" fontId="0" fillId="0" borderId="19" xfId="63" applyNumberFormat="1" applyBorder="1" applyAlignment="1">
      <alignment vertical="center"/>
      <protection/>
    </xf>
    <xf numFmtId="181" fontId="37" fillId="0" borderId="19" xfId="63" applyNumberFormat="1" applyFont="1" applyBorder="1" applyAlignment="1">
      <alignment vertical="center"/>
      <protection/>
    </xf>
    <xf numFmtId="1" fontId="38" fillId="0" borderId="19" xfId="63" applyNumberFormat="1" applyFont="1" applyBorder="1" applyAlignment="1">
      <alignment horizontal="center" vertical="center"/>
      <protection/>
    </xf>
    <xf numFmtId="0" fontId="38" fillId="0" borderId="28" xfId="63" applyFont="1" applyBorder="1" applyAlignment="1">
      <alignment horizontal="center" vertical="center"/>
      <protection/>
    </xf>
    <xf numFmtId="0" fontId="38" fillId="0" borderId="19" xfId="63" applyFont="1" applyBorder="1" applyAlignment="1">
      <alignment horizontal="center" vertical="center"/>
      <protection/>
    </xf>
    <xf numFmtId="0" fontId="37" fillId="0" borderId="0" xfId="63" applyFont="1" applyAlignment="1">
      <alignment vertical="center"/>
      <protection/>
    </xf>
    <xf numFmtId="181" fontId="0" fillId="0" borderId="19" xfId="63" applyNumberFormat="1" applyFont="1" applyBorder="1" applyAlignment="1">
      <alignment vertical="center"/>
      <protection/>
    </xf>
    <xf numFmtId="1" fontId="8" fillId="0" borderId="19" xfId="63" applyNumberFormat="1" applyFont="1" applyBorder="1" applyAlignment="1">
      <alignment horizontal="center" vertical="center"/>
      <protection/>
    </xf>
    <xf numFmtId="2" fontId="8" fillId="0" borderId="29" xfId="63" applyNumberFormat="1" applyFont="1" applyBorder="1" applyAlignment="1">
      <alignment horizontal="center" vertical="center"/>
      <protection/>
    </xf>
    <xf numFmtId="2" fontId="8" fillId="0" borderId="19" xfId="63" applyNumberFormat="1" applyFont="1" applyBorder="1" applyAlignment="1">
      <alignment horizontal="center" vertical="center"/>
      <protection/>
    </xf>
    <xf numFmtId="1" fontId="8" fillId="0" borderId="30" xfId="63" applyNumberFormat="1" applyFont="1" applyBorder="1" applyAlignment="1">
      <alignment horizontal="center" vertical="center"/>
      <protection/>
    </xf>
    <xf numFmtId="1" fontId="8" fillId="0" borderId="31" xfId="63" applyNumberFormat="1" applyFont="1" applyBorder="1" applyAlignment="1">
      <alignment horizontal="center" vertical="center"/>
      <protection/>
    </xf>
    <xf numFmtId="1" fontId="8" fillId="0" borderId="32" xfId="63" applyNumberFormat="1" applyFont="1" applyBorder="1" applyAlignment="1">
      <alignment horizontal="center" vertical="center"/>
      <protection/>
    </xf>
    <xf numFmtId="0" fontId="8" fillId="0" borderId="19" xfId="63" applyFont="1" applyBorder="1" applyAlignment="1">
      <alignment horizontal="center" vertical="center"/>
      <protection/>
    </xf>
    <xf numFmtId="1" fontId="8" fillId="0" borderId="33" xfId="63" applyNumberFormat="1" applyFont="1" applyBorder="1" applyAlignment="1">
      <alignment horizontal="center" vertical="center"/>
      <protection/>
    </xf>
    <xf numFmtId="1" fontId="8" fillId="0" borderId="34" xfId="63" applyNumberFormat="1" applyFont="1" applyBorder="1" applyAlignment="1">
      <alignment horizontal="center" vertical="center"/>
      <protection/>
    </xf>
    <xf numFmtId="1" fontId="8" fillId="0" borderId="35" xfId="63" applyNumberFormat="1" applyFont="1" applyBorder="1" applyAlignment="1">
      <alignment horizontal="center" vertical="center"/>
      <protection/>
    </xf>
    <xf numFmtId="1" fontId="8" fillId="0" borderId="36" xfId="63" applyNumberFormat="1" applyFont="1" applyBorder="1" applyAlignment="1">
      <alignment horizontal="center" vertical="center"/>
      <protection/>
    </xf>
    <xf numFmtId="1" fontId="8" fillId="0" borderId="37" xfId="63" applyNumberFormat="1" applyFont="1" applyBorder="1" applyAlignment="1">
      <alignment horizontal="center" vertical="center"/>
      <protection/>
    </xf>
    <xf numFmtId="1" fontId="8" fillId="0" borderId="38" xfId="63" applyNumberFormat="1" applyFont="1" applyBorder="1" applyAlignment="1">
      <alignment horizontal="center" vertical="center"/>
      <protection/>
    </xf>
    <xf numFmtId="0" fontId="8" fillId="0" borderId="33" xfId="63" applyFont="1" applyBorder="1" applyAlignment="1">
      <alignment horizontal="center" vertical="center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9" xfId="63" applyFont="1" applyBorder="1" applyAlignment="1">
      <alignment horizontal="center" vertical="center"/>
      <protection/>
    </xf>
    <xf numFmtId="0" fontId="8" fillId="0" borderId="40" xfId="63" applyFont="1" applyBorder="1" applyAlignment="1">
      <alignment horizontal="center" vertical="center"/>
      <protection/>
    </xf>
    <xf numFmtId="0" fontId="8" fillId="0" borderId="41" xfId="63" applyFont="1" applyBorder="1" applyAlignment="1">
      <alignment horizontal="center" vertical="center"/>
      <protection/>
    </xf>
    <xf numFmtId="1" fontId="8" fillId="0" borderId="36" xfId="63" applyNumberFormat="1" applyFont="1" applyFill="1" applyBorder="1" applyAlignment="1">
      <alignment horizontal="center" vertical="center"/>
      <protection/>
    </xf>
    <xf numFmtId="1" fontId="8" fillId="0" borderId="37" xfId="63" applyNumberFormat="1" applyFont="1" applyFill="1" applyBorder="1" applyAlignment="1">
      <alignment horizontal="center" vertical="center"/>
      <protection/>
    </xf>
    <xf numFmtId="1" fontId="8" fillId="0" borderId="38" xfId="63" applyNumberFormat="1" applyFont="1" applyFill="1" applyBorder="1" applyAlignment="1">
      <alignment horizontal="center" vertical="center"/>
      <protection/>
    </xf>
    <xf numFmtId="1" fontId="8" fillId="0" borderId="30" xfId="63" applyNumberFormat="1" applyFont="1" applyFill="1" applyBorder="1" applyAlignment="1">
      <alignment horizontal="center" vertical="center"/>
      <protection/>
    </xf>
    <xf numFmtId="1" fontId="8" fillId="0" borderId="31" xfId="63" applyNumberFormat="1" applyFont="1" applyFill="1" applyBorder="1" applyAlignment="1">
      <alignment horizontal="center" vertical="center"/>
      <protection/>
    </xf>
    <xf numFmtId="1" fontId="8" fillId="0" borderId="32" xfId="63" applyNumberFormat="1" applyFont="1" applyFill="1" applyBorder="1" applyAlignment="1">
      <alignment horizontal="center" vertical="center"/>
      <protection/>
    </xf>
    <xf numFmtId="1" fontId="8" fillId="0" borderId="33" xfId="63" applyNumberFormat="1" applyFont="1" applyFill="1" applyBorder="1" applyAlignment="1">
      <alignment horizontal="center" vertical="center"/>
      <protection/>
    </xf>
    <xf numFmtId="1" fontId="8" fillId="0" borderId="34" xfId="63" applyNumberFormat="1" applyFont="1" applyFill="1" applyBorder="1" applyAlignment="1">
      <alignment horizontal="center" vertical="center"/>
      <protection/>
    </xf>
    <xf numFmtId="1" fontId="8" fillId="0" borderId="35" xfId="63" applyNumberFormat="1" applyFont="1" applyFill="1" applyBorder="1" applyAlignment="1">
      <alignment horizontal="center" vertical="center"/>
      <protection/>
    </xf>
    <xf numFmtId="0" fontId="8" fillId="0" borderId="33" xfId="63" applyFont="1" applyFill="1" applyBorder="1" applyAlignment="1">
      <alignment horizontal="center" vertical="center"/>
      <protection/>
    </xf>
    <xf numFmtId="0" fontId="8" fillId="0" borderId="34" xfId="63" applyFont="1" applyFill="1" applyBorder="1" applyAlignment="1">
      <alignment horizontal="center" vertical="center"/>
      <protection/>
    </xf>
    <xf numFmtId="0" fontId="8" fillId="0" borderId="35" xfId="63" applyFont="1" applyFill="1" applyBorder="1" applyAlignment="1">
      <alignment horizontal="center" vertical="center"/>
      <protection/>
    </xf>
    <xf numFmtId="1" fontId="40" fillId="0" borderId="37" xfId="63" applyNumberFormat="1" applyFont="1" applyFill="1" applyBorder="1" applyAlignment="1">
      <alignment horizontal="center" vertical="center"/>
      <protection/>
    </xf>
    <xf numFmtId="1" fontId="40" fillId="0" borderId="38" xfId="63" applyNumberFormat="1" applyFont="1" applyFill="1" applyBorder="1" applyAlignment="1">
      <alignment horizontal="center" vertical="center"/>
      <protection/>
    </xf>
    <xf numFmtId="1" fontId="8" fillId="0" borderId="39" xfId="63" applyNumberFormat="1" applyFont="1" applyFill="1" applyBorder="1" applyAlignment="1">
      <alignment horizontal="center" vertical="center"/>
      <protection/>
    </xf>
    <xf numFmtId="1" fontId="8" fillId="0" borderId="40" xfId="63" applyNumberFormat="1" applyFont="1" applyFill="1" applyBorder="1" applyAlignment="1">
      <alignment horizontal="center" vertical="center"/>
      <protection/>
    </xf>
    <xf numFmtId="1" fontId="8" fillId="0" borderId="41" xfId="63" applyNumberFormat="1" applyFont="1" applyFill="1" applyBorder="1" applyAlignment="1">
      <alignment horizontal="center" vertical="center"/>
      <protection/>
    </xf>
    <xf numFmtId="0" fontId="0" fillId="0" borderId="42" xfId="63" applyBorder="1" applyAlignment="1">
      <alignment vertical="center"/>
      <protection/>
    </xf>
    <xf numFmtId="0" fontId="36" fillId="0" borderId="0" xfId="63" applyFont="1" applyAlignment="1">
      <alignment vertical="center"/>
      <protection/>
    </xf>
    <xf numFmtId="181" fontId="0" fillId="0" borderId="19" xfId="63" applyNumberFormat="1" applyBorder="1" applyAlignment="1">
      <alignment/>
      <protection/>
    </xf>
    <xf numFmtId="0" fontId="0" fillId="0" borderId="0" xfId="63" applyAlignment="1">
      <alignment/>
      <protection/>
    </xf>
  </cellXfs>
  <cellStyles count="74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Beregning" xfId="41"/>
    <cellStyle name="Calculation" xfId="42"/>
    <cellStyle name="Check Cell" xfId="43"/>
    <cellStyle name="Dårlig" xfId="44"/>
    <cellStyle name="Explanatory Text" xfId="45"/>
    <cellStyle name="Forklarende tekst" xfId="46"/>
    <cellStyle name="Go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ndata" xfId="54"/>
    <cellStyle name="Input" xfId="55"/>
    <cellStyle name="Koblet celle" xfId="56"/>
    <cellStyle name="Comma" xfId="57"/>
    <cellStyle name="Kontrollcelle" xfId="58"/>
    <cellStyle name="Linked Cell" xfId="59"/>
    <cellStyle name="Merknad" xfId="60"/>
    <cellStyle name="Neutral" xfId="61"/>
    <cellStyle name="Normal 2" xfId="62"/>
    <cellStyle name="Normal_Poengjakt 2013" xfId="63"/>
    <cellStyle name="Note" xfId="64"/>
    <cellStyle name="Nøytral" xfId="65"/>
    <cellStyle name="Output" xfId="66"/>
    <cellStyle name="Overskrift 1" xfId="67"/>
    <cellStyle name="Overskrift 2" xfId="68"/>
    <cellStyle name="Overskrift 3" xfId="69"/>
    <cellStyle name="Overskrift 4" xfId="70"/>
    <cellStyle name="Percent" xfId="71"/>
    <cellStyle name="Title" xfId="72"/>
    <cellStyle name="Tittel" xfId="73"/>
    <cellStyle name="Total" xfId="74"/>
    <cellStyle name="Totalt" xfId="75"/>
    <cellStyle name="Comma [0]" xfId="76"/>
    <cellStyle name="Utdata" xfId="77"/>
    <cellStyle name="Uthevingsfarge1" xfId="78"/>
    <cellStyle name="Uthevingsfarge2" xfId="79"/>
    <cellStyle name="Uthevingsfarge3" xfId="80"/>
    <cellStyle name="Uthevingsfarge4" xfId="81"/>
    <cellStyle name="Uthevingsfarge5" xfId="82"/>
    <cellStyle name="Uthevingsfarge6" xfId="83"/>
    <cellStyle name="Currency" xfId="84"/>
    <cellStyle name="Currency [0]" xfId="85"/>
    <cellStyle name="Varseltekst" xfId="86"/>
    <cellStyle name="Warning Text" xfId="87"/>
  </cellStyles>
  <dxfs count="159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140625" style="4" customWidth="1"/>
    <col min="2" max="2" width="10.7109375" style="16" customWidth="1"/>
    <col min="3" max="3" width="5.57421875" style="16" customWidth="1"/>
    <col min="4" max="4" width="10.7109375" style="16" customWidth="1"/>
    <col min="5" max="5" width="27.140625" style="4" customWidth="1"/>
    <col min="6" max="16384" width="9.140625" style="16" customWidth="1"/>
  </cols>
  <sheetData>
    <row r="1" spans="1:5" ht="45">
      <c r="A1" s="15" t="s">
        <v>67</v>
      </c>
      <c r="B1" s="15"/>
      <c r="C1" s="15"/>
      <c r="D1" s="15"/>
      <c r="E1" s="15"/>
    </row>
    <row r="2" spans="2:4" ht="33.75">
      <c r="B2" s="4"/>
      <c r="C2" s="7"/>
      <c r="D2" s="7"/>
    </row>
    <row r="3" spans="1:5" ht="26.25">
      <c r="A3" s="11" t="s">
        <v>57</v>
      </c>
      <c r="B3" s="11"/>
      <c r="C3" s="11"/>
      <c r="D3" s="11"/>
      <c r="E3" s="11"/>
    </row>
    <row r="4" spans="2:4" ht="26.25">
      <c r="B4" s="4"/>
      <c r="C4" s="8"/>
      <c r="D4" s="8"/>
    </row>
    <row r="5" spans="1:5" ht="26.25">
      <c r="A5" s="11" t="s">
        <v>68</v>
      </c>
      <c r="B5" s="11"/>
      <c r="C5" s="11"/>
      <c r="D5" s="11"/>
      <c r="E5" s="11"/>
    </row>
    <row r="6" spans="2:4" ht="18">
      <c r="B6" s="4"/>
      <c r="C6" s="5"/>
      <c r="D6" s="5"/>
    </row>
    <row r="7" spans="1:5" ht="26.25">
      <c r="A7" s="11" t="s">
        <v>7</v>
      </c>
      <c r="B7" s="11"/>
      <c r="C7" s="11"/>
      <c r="D7" s="11"/>
      <c r="E7" s="11"/>
    </row>
    <row r="8" spans="2:4" ht="18.75" thickBot="1">
      <c r="B8" s="4"/>
      <c r="C8" s="5"/>
      <c r="D8" s="5"/>
    </row>
    <row r="9" spans="1:5" ht="19.5" thickBot="1" thickTop="1">
      <c r="A9" s="9" t="s">
        <v>45</v>
      </c>
      <c r="B9" s="23">
        <v>79</v>
      </c>
      <c r="C9" s="24" t="s">
        <v>56</v>
      </c>
      <c r="D9" s="24">
        <v>114</v>
      </c>
      <c r="E9" s="6" t="s">
        <v>65</v>
      </c>
    </row>
    <row r="10" spans="1:5" ht="19.5" thickBot="1" thickTop="1">
      <c r="A10" s="9" t="s">
        <v>4</v>
      </c>
      <c r="B10" s="23">
        <v>92</v>
      </c>
      <c r="C10" s="24" t="s">
        <v>56</v>
      </c>
      <c r="D10" s="24">
        <v>96</v>
      </c>
      <c r="E10" s="6" t="s">
        <v>46</v>
      </c>
    </row>
    <row r="11" spans="1:5" ht="19.5" thickBot="1" thickTop="1">
      <c r="A11" s="9" t="s">
        <v>24</v>
      </c>
      <c r="B11" s="23">
        <v>90</v>
      </c>
      <c r="C11" s="24" t="s">
        <v>56</v>
      </c>
      <c r="D11" s="24">
        <v>106</v>
      </c>
      <c r="E11" s="6" t="s">
        <v>66</v>
      </c>
    </row>
    <row r="12" spans="1:5" ht="19.5" thickBot="1" thickTop="1">
      <c r="A12" s="6"/>
      <c r="B12" s="24"/>
      <c r="C12" s="24"/>
      <c r="D12" s="24"/>
      <c r="E12" s="6"/>
    </row>
    <row r="13" spans="1:5" ht="19.5" thickBot="1" thickTop="1">
      <c r="A13" s="6" t="s">
        <v>46</v>
      </c>
      <c r="B13" s="24">
        <v>93</v>
      </c>
      <c r="C13" s="24" t="s">
        <v>56</v>
      </c>
      <c r="D13" s="23">
        <v>78</v>
      </c>
      <c r="E13" s="9" t="s">
        <v>45</v>
      </c>
    </row>
    <row r="14" spans="1:5" ht="19.5" thickBot="1" thickTop="1">
      <c r="A14" s="9" t="s">
        <v>65</v>
      </c>
      <c r="B14" s="23">
        <v>91</v>
      </c>
      <c r="C14" s="24" t="s">
        <v>56</v>
      </c>
      <c r="D14" s="24">
        <v>96</v>
      </c>
      <c r="E14" s="6" t="s">
        <v>24</v>
      </c>
    </row>
    <row r="15" spans="1:5" ht="19.5" thickBot="1" thickTop="1">
      <c r="A15" s="6" t="s">
        <v>66</v>
      </c>
      <c r="B15" s="25">
        <v>89</v>
      </c>
      <c r="C15" s="24" t="s">
        <v>56</v>
      </c>
      <c r="D15" s="23">
        <v>80</v>
      </c>
      <c r="E15" s="9" t="s">
        <v>4</v>
      </c>
    </row>
    <row r="16" spans="1:5" ht="19.5" thickBot="1" thickTop="1">
      <c r="A16" s="6"/>
      <c r="B16" s="24"/>
      <c r="C16" s="24"/>
      <c r="D16" s="24"/>
      <c r="E16" s="6"/>
    </row>
    <row r="17" spans="1:5" ht="19.5" thickBot="1" thickTop="1">
      <c r="A17" s="6" t="s">
        <v>24</v>
      </c>
      <c r="B17" s="24">
        <v>98</v>
      </c>
      <c r="C17" s="24" t="s">
        <v>56</v>
      </c>
      <c r="D17" s="23">
        <v>72</v>
      </c>
      <c r="E17" s="9" t="s">
        <v>45</v>
      </c>
    </row>
    <row r="18" spans="1:5" ht="19.5" thickBot="1" thickTop="1">
      <c r="A18" s="6" t="s">
        <v>66</v>
      </c>
      <c r="B18" s="24">
        <v>94</v>
      </c>
      <c r="C18" s="24" t="s">
        <v>56</v>
      </c>
      <c r="D18" s="23">
        <v>82</v>
      </c>
      <c r="E18" s="9" t="s">
        <v>46</v>
      </c>
    </row>
    <row r="19" spans="1:5" ht="19.5" thickBot="1" thickTop="1">
      <c r="A19" s="6" t="s">
        <v>65</v>
      </c>
      <c r="B19" s="25">
        <v>111</v>
      </c>
      <c r="C19" s="24" t="s">
        <v>56</v>
      </c>
      <c r="D19" s="23">
        <v>77</v>
      </c>
      <c r="E19" s="9" t="s">
        <v>4</v>
      </c>
    </row>
    <row r="20" spans="1:5" ht="19.5" thickBot="1" thickTop="1">
      <c r="A20" s="6"/>
      <c r="B20" s="24"/>
      <c r="C20" s="24"/>
      <c r="D20" s="24"/>
      <c r="E20" s="6"/>
    </row>
    <row r="21" spans="1:5" ht="19.5" thickBot="1" thickTop="1">
      <c r="A21" s="6" t="s">
        <v>45</v>
      </c>
      <c r="B21" s="24"/>
      <c r="C21" s="24" t="s">
        <v>56</v>
      </c>
      <c r="D21" s="24"/>
      <c r="E21" s="6" t="s">
        <v>66</v>
      </c>
    </row>
    <row r="22" spans="1:5" ht="19.5" thickBot="1" thickTop="1">
      <c r="A22" s="6" t="s">
        <v>24</v>
      </c>
      <c r="B22" s="24"/>
      <c r="C22" s="24" t="s">
        <v>56</v>
      </c>
      <c r="D22" s="24"/>
      <c r="E22" s="6" t="s">
        <v>4</v>
      </c>
    </row>
    <row r="23" spans="1:5" ht="19.5" thickBot="1" thickTop="1">
      <c r="A23" s="6" t="s">
        <v>46</v>
      </c>
      <c r="B23" s="25"/>
      <c r="C23" s="24" t="s">
        <v>56</v>
      </c>
      <c r="D23" s="24"/>
      <c r="E23" s="6" t="s">
        <v>65</v>
      </c>
    </row>
    <row r="24" spans="1:5" ht="19.5" thickBot="1" thickTop="1">
      <c r="A24" s="6"/>
      <c r="B24" s="24"/>
      <c r="C24" s="24"/>
      <c r="D24" s="24"/>
      <c r="E24" s="6"/>
    </row>
    <row r="25" spans="1:5" ht="19.5" thickBot="1" thickTop="1">
      <c r="A25" s="6" t="s">
        <v>4</v>
      </c>
      <c r="B25" s="24"/>
      <c r="C25" s="24" t="s">
        <v>56</v>
      </c>
      <c r="D25" s="24"/>
      <c r="E25" s="6" t="s">
        <v>45</v>
      </c>
    </row>
    <row r="26" spans="1:5" ht="19.5" thickBot="1" thickTop="1">
      <c r="A26" s="6" t="s">
        <v>66</v>
      </c>
      <c r="B26" s="24"/>
      <c r="C26" s="24" t="s">
        <v>56</v>
      </c>
      <c r="D26" s="24"/>
      <c r="E26" s="6" t="s">
        <v>65</v>
      </c>
    </row>
    <row r="27" spans="1:5" ht="19.5" thickBot="1" thickTop="1">
      <c r="A27" s="6" t="s">
        <v>46</v>
      </c>
      <c r="B27" s="25"/>
      <c r="C27" s="24" t="s">
        <v>56</v>
      </c>
      <c r="D27" s="24"/>
      <c r="E27" s="6" t="s">
        <v>24</v>
      </c>
    </row>
    <row r="28" ht="18.75" thickTop="1"/>
  </sheetData>
  <sheetProtection/>
  <mergeCells count="4">
    <mergeCell ref="A1:E1"/>
    <mergeCell ref="A3:E3"/>
    <mergeCell ref="A5:E5"/>
    <mergeCell ref="A7:E7"/>
  </mergeCells>
  <conditionalFormatting sqref="D9:D15 B9:B15">
    <cfRule type="cellIs" priority="4" dxfId="56" operator="lessThan" stopIfTrue="1">
      <formula>60</formula>
    </cfRule>
    <cfRule type="cellIs" priority="5" dxfId="55" operator="lessThan" stopIfTrue="1">
      <formula>75</formula>
    </cfRule>
    <cfRule type="cellIs" priority="6" dxfId="54" operator="lessThan" stopIfTrue="1">
      <formula>90</formula>
    </cfRule>
  </conditionalFormatting>
  <conditionalFormatting sqref="D16:D27 B16:B27">
    <cfRule type="cellIs" priority="1" dxfId="56" operator="lessThan" stopIfTrue="1">
      <formula>60</formula>
    </cfRule>
    <cfRule type="cellIs" priority="2" dxfId="55" operator="lessThan" stopIfTrue="1">
      <formula>75</formula>
    </cfRule>
    <cfRule type="cellIs" priority="3" dxfId="54" operator="lessThan" stopIfTrue="1">
      <formula>90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.28125" style="16" customWidth="1"/>
    <col min="2" max="2" width="21.28125" style="16" customWidth="1"/>
    <col min="3" max="5" width="6.7109375" style="16" customWidth="1"/>
    <col min="6" max="6" width="11.421875" style="16" customWidth="1"/>
    <col min="7" max="7" width="12.00390625" style="16" bestFit="1" customWidth="1"/>
    <col min="8" max="16384" width="11.421875" style="16" customWidth="1"/>
  </cols>
  <sheetData>
    <row r="1" spans="1:7" ht="45">
      <c r="A1" s="15" t="s">
        <v>67</v>
      </c>
      <c r="B1" s="15"/>
      <c r="C1" s="15"/>
      <c r="D1" s="15"/>
      <c r="E1" s="15"/>
      <c r="F1" s="15"/>
      <c r="G1" s="15"/>
    </row>
    <row r="3" spans="1:7" ht="35.25">
      <c r="A3" s="17" t="s">
        <v>50</v>
      </c>
      <c r="B3" s="17"/>
      <c r="C3" s="17"/>
      <c r="D3" s="17"/>
      <c r="E3" s="17"/>
      <c r="F3" s="17"/>
      <c r="G3" s="17"/>
    </row>
    <row r="5" spans="1:7" ht="26.25">
      <c r="A5" s="11" t="s">
        <v>58</v>
      </c>
      <c r="B5" s="11"/>
      <c r="C5" s="11"/>
      <c r="D5" s="11"/>
      <c r="E5" s="11"/>
      <c r="F5" s="11"/>
      <c r="G5" s="11"/>
    </row>
    <row r="6" spans="1:7" ht="26.25">
      <c r="A6" s="18"/>
      <c r="B6" s="4"/>
      <c r="C6" s="18"/>
      <c r="D6" s="8"/>
      <c r="E6" s="18"/>
      <c r="F6" s="18"/>
      <c r="G6" s="18"/>
    </row>
    <row r="7" spans="1:7" ht="18">
      <c r="A7" s="18" t="s">
        <v>10</v>
      </c>
      <c r="B7" s="19" t="s">
        <v>12</v>
      </c>
      <c r="C7" s="18" t="s">
        <v>18</v>
      </c>
      <c r="D7" s="18" t="s">
        <v>19</v>
      </c>
      <c r="E7" s="18" t="s">
        <v>20</v>
      </c>
      <c r="F7" s="18" t="s">
        <v>2</v>
      </c>
      <c r="G7" s="18" t="s">
        <v>21</v>
      </c>
    </row>
    <row r="8" spans="1:7" ht="18">
      <c r="A8" s="18">
        <v>1</v>
      </c>
      <c r="B8" s="4" t="s">
        <v>45</v>
      </c>
      <c r="C8" s="18">
        <v>3</v>
      </c>
      <c r="D8" s="18">
        <v>0</v>
      </c>
      <c r="E8" s="18">
        <v>0</v>
      </c>
      <c r="F8" s="18">
        <v>6</v>
      </c>
      <c r="G8" s="20">
        <f>SUMIF(Matchresultater!$A$9:$A$44,'Tabell Rundens lag'!$B8,Matchresultater!$B$9:$B$44)+SUMIF(Matchresultater!$E$9:$E$44,'Tabell Rundens lag'!$B8,Matchresultater!$D$9:$D$44)</f>
        <v>229</v>
      </c>
    </row>
    <row r="9" spans="1:7" ht="18">
      <c r="A9" s="18">
        <v>2</v>
      </c>
      <c r="B9" s="4" t="s">
        <v>4</v>
      </c>
      <c r="C9" s="18">
        <v>3</v>
      </c>
      <c r="D9" s="18">
        <v>0</v>
      </c>
      <c r="E9" s="18">
        <v>0</v>
      </c>
      <c r="F9" s="18">
        <v>6</v>
      </c>
      <c r="G9" s="20">
        <f>SUMIF(Matchresultater!$A$9:$A$44,'Tabell Rundens lag'!$B9,Matchresultater!$B$9:$B$44)+SUMIF(Matchresultater!$E$9:$E$44,'Tabell Rundens lag'!$B9,Matchresultater!$D$9:$D$44)</f>
        <v>249</v>
      </c>
    </row>
    <row r="10" spans="1:7" ht="18">
      <c r="A10" s="18">
        <v>3</v>
      </c>
      <c r="B10" s="4" t="s">
        <v>46</v>
      </c>
      <c r="C10" s="18">
        <v>1</v>
      </c>
      <c r="D10" s="18">
        <v>0</v>
      </c>
      <c r="E10" s="18">
        <v>2</v>
      </c>
      <c r="F10" s="18">
        <v>2</v>
      </c>
      <c r="G10" s="18">
        <f>SUMIF(Matchresultater!$A$9:$A$44,'Tabell Rundens lag'!$B10,Matchresultater!$B$9:$B$44)+SUMIF(Matchresultater!$E$9:$E$44,'Tabell Rundens lag'!$B10,Matchresultater!$D$9:$D$44)</f>
        <v>271</v>
      </c>
    </row>
    <row r="11" spans="1:7" ht="18">
      <c r="A11" s="18">
        <v>4</v>
      </c>
      <c r="B11" s="4" t="s">
        <v>24</v>
      </c>
      <c r="C11" s="18">
        <v>1</v>
      </c>
      <c r="D11" s="18">
        <v>0</v>
      </c>
      <c r="E11" s="18">
        <v>2</v>
      </c>
      <c r="F11" s="18">
        <v>2</v>
      </c>
      <c r="G11" s="18">
        <f>SUMIF(Matchresultater!$A$9:$A$44,'Tabell Rundens lag'!$B11,Matchresultater!$B$9:$B$44)+SUMIF(Matchresultater!$E$9:$E$44,'Tabell Rundens lag'!$B11,Matchresultater!$D$9:$D$44)</f>
        <v>284</v>
      </c>
    </row>
    <row r="12" spans="1:7" ht="18">
      <c r="A12" s="18">
        <v>5</v>
      </c>
      <c r="B12" s="4" t="s">
        <v>65</v>
      </c>
      <c r="C12" s="18">
        <v>1</v>
      </c>
      <c r="D12" s="18">
        <v>0</v>
      </c>
      <c r="E12" s="18">
        <v>2</v>
      </c>
      <c r="F12" s="18">
        <v>2</v>
      </c>
      <c r="G12" s="18">
        <f>SUMIF(Matchresultater!$A$9:$A$44,'Tabell Rundens lag'!$B12,Matchresultater!$B$9:$B$44)+SUMIF(Matchresultater!$E$9:$E$44,'Tabell Rundens lag'!$B12,Matchresultater!$D$9:$D$44)</f>
        <v>316</v>
      </c>
    </row>
    <row r="13" spans="1:7" ht="18">
      <c r="A13" s="18">
        <v>6</v>
      </c>
      <c r="B13" s="4" t="s">
        <v>66</v>
      </c>
      <c r="C13" s="18">
        <v>0</v>
      </c>
      <c r="D13" s="18">
        <v>0</v>
      </c>
      <c r="E13" s="18">
        <v>3</v>
      </c>
      <c r="F13" s="18">
        <v>0</v>
      </c>
      <c r="G13" s="18">
        <f>SUMIF(Matchresultater!$A$9:$A$44,'Tabell Rundens lag'!$B13,Matchresultater!$B$9:$B$44)+SUMIF(Matchresultater!$E$9:$E$44,'Tabell Rundens lag'!$B13,Matchresultater!$D$9:$D$44)</f>
        <v>289</v>
      </c>
    </row>
    <row r="14" spans="1:7" ht="18">
      <c r="A14" s="18"/>
      <c r="B14" s="4"/>
      <c r="C14" s="18"/>
      <c r="D14" s="18"/>
      <c r="E14" s="18"/>
      <c r="F14" s="18"/>
      <c r="G14" s="18"/>
    </row>
    <row r="15" spans="1:7" ht="26.25">
      <c r="A15" s="11" t="s">
        <v>44</v>
      </c>
      <c r="B15" s="11"/>
      <c r="C15" s="11"/>
      <c r="D15" s="11"/>
      <c r="E15" s="11"/>
      <c r="F15" s="11"/>
      <c r="G15" s="11"/>
    </row>
    <row r="16" spans="1:7" ht="18">
      <c r="A16" s="4" t="s">
        <v>49</v>
      </c>
      <c r="D16" s="4" t="s">
        <v>45</v>
      </c>
      <c r="E16" s="19"/>
      <c r="G16" s="21">
        <v>23.33</v>
      </c>
    </row>
    <row r="17" spans="1:7" ht="18">
      <c r="A17" s="4" t="s">
        <v>59</v>
      </c>
      <c r="D17" s="4" t="s">
        <v>45</v>
      </c>
      <c r="E17" s="19"/>
      <c r="G17" s="21">
        <v>24.33</v>
      </c>
    </row>
    <row r="18" spans="1:7" ht="18">
      <c r="A18" s="4" t="s">
        <v>5</v>
      </c>
      <c r="D18" s="4" t="s">
        <v>4</v>
      </c>
      <c r="E18" s="19"/>
      <c r="G18" s="22">
        <v>25</v>
      </c>
    </row>
  </sheetData>
  <sheetProtection/>
  <mergeCells count="4">
    <mergeCell ref="A15:G15"/>
    <mergeCell ref="A1:G1"/>
    <mergeCell ref="A3:G3"/>
    <mergeCell ref="A5:G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98" zoomScaleNormal="98" zoomScalePageLayoutView="0" workbookViewId="0" topLeftCell="A1">
      <selection activeCell="A2" sqref="A2"/>
    </sheetView>
  </sheetViews>
  <sheetFormatPr defaultColWidth="11.421875" defaultRowHeight="12.75"/>
  <cols>
    <col min="1" max="1" width="26.140625" style="3" customWidth="1"/>
    <col min="2" max="2" width="9.7109375" style="3" customWidth="1"/>
    <col min="3" max="3" width="2.7109375" style="3" customWidth="1"/>
    <col min="4" max="4" width="9.7109375" style="3" customWidth="1"/>
    <col min="5" max="5" width="2.7109375" style="3" customWidth="1"/>
    <col min="6" max="6" width="9.7109375" style="3" customWidth="1"/>
    <col min="7" max="7" width="2.7109375" style="3" customWidth="1"/>
    <col min="8" max="8" width="9.7109375" style="3" customWidth="1"/>
    <col min="9" max="9" width="2.7109375" style="3" customWidth="1"/>
    <col min="10" max="10" width="9.7109375" style="3" customWidth="1"/>
    <col min="11" max="11" width="2.7109375" style="3" customWidth="1"/>
    <col min="12" max="12" width="8.7109375" style="3" customWidth="1"/>
    <col min="13" max="13" width="9.57421875" style="27" customWidth="1"/>
    <col min="14" max="16384" width="11.421875" style="3" customWidth="1"/>
  </cols>
  <sheetData>
    <row r="1" spans="1:13" ht="45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6:11" ht="7.5" customHeight="1">
      <c r="F2" s="26"/>
      <c r="G2" s="26"/>
      <c r="I2" s="26"/>
      <c r="J2" s="26"/>
      <c r="K2" s="26"/>
    </row>
    <row r="3" spans="1:13" ht="33.75">
      <c r="A3" s="10" t="s">
        <v>68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6:11" ht="7.5" customHeight="1">
      <c r="F4" s="26"/>
      <c r="G4" s="26"/>
      <c r="I4" s="26"/>
      <c r="J4" s="26"/>
      <c r="K4" s="26"/>
    </row>
    <row r="5" spans="1:13" ht="26.25">
      <c r="A5" s="11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17.25" customHeight="1" thickBot="1"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30"/>
    </row>
    <row r="7" spans="1:13" ht="21.75" thickBot="1" thickTop="1">
      <c r="A7" s="12" t="s">
        <v>45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3" ht="17.25" thickBot="1" thickTop="1">
      <c r="A8" s="31"/>
      <c r="B8" s="32">
        <v>1</v>
      </c>
      <c r="C8" s="32"/>
      <c r="D8" s="32">
        <v>2</v>
      </c>
      <c r="E8" s="32"/>
      <c r="F8" s="32">
        <v>3</v>
      </c>
      <c r="G8" s="32"/>
      <c r="H8" s="32">
        <v>4</v>
      </c>
      <c r="I8" s="32"/>
      <c r="J8" s="32">
        <v>5</v>
      </c>
      <c r="K8" s="32"/>
      <c r="L8" s="32" t="s">
        <v>0</v>
      </c>
      <c r="M8" s="33" t="s">
        <v>1</v>
      </c>
    </row>
    <row r="9" spans="1:13" ht="17.25" thickBot="1" thickTop="1">
      <c r="A9" s="34" t="s">
        <v>49</v>
      </c>
      <c r="B9" s="35">
        <v>26</v>
      </c>
      <c r="C9" s="35"/>
      <c r="D9" s="36">
        <v>23</v>
      </c>
      <c r="E9" s="36"/>
      <c r="F9" s="37">
        <v>21</v>
      </c>
      <c r="G9" s="37"/>
      <c r="H9" s="38"/>
      <c r="I9" s="38"/>
      <c r="J9" s="39"/>
      <c r="K9" s="38"/>
      <c r="L9" s="40">
        <f aca="true" t="shared" si="0" ref="L9:L14">SUM(B9,D9,F9,H9,J9)</f>
        <v>70</v>
      </c>
      <c r="M9" s="41">
        <f>AVERAGE(B9,D9,F9,H9,J9)</f>
        <v>23.333333333333332</v>
      </c>
    </row>
    <row r="10" spans="1:13" ht="17.25" thickBot="1" thickTop="1">
      <c r="A10" s="34" t="s">
        <v>48</v>
      </c>
      <c r="B10" s="35"/>
      <c r="C10" s="35"/>
      <c r="D10" s="36"/>
      <c r="E10" s="36"/>
      <c r="F10" s="42"/>
      <c r="G10" s="35"/>
      <c r="H10" s="36"/>
      <c r="I10" s="36"/>
      <c r="J10" s="36"/>
      <c r="K10" s="36"/>
      <c r="L10" s="40"/>
      <c r="M10" s="41"/>
    </row>
    <row r="11" spans="1:13" ht="17.25" thickBot="1" thickTop="1">
      <c r="A11" s="34" t="s">
        <v>59</v>
      </c>
      <c r="B11" s="35">
        <v>25</v>
      </c>
      <c r="C11" s="35"/>
      <c r="D11" s="36">
        <v>24</v>
      </c>
      <c r="E11" s="36"/>
      <c r="F11" s="35">
        <v>24</v>
      </c>
      <c r="G11" s="35"/>
      <c r="H11" s="36"/>
      <c r="I11" s="36"/>
      <c r="J11" s="36"/>
      <c r="K11" s="36"/>
      <c r="L11" s="40">
        <f t="shared" si="0"/>
        <v>73</v>
      </c>
      <c r="M11" s="41">
        <f>AVERAGE(B11,D11,F11,H11,J11)</f>
        <v>24.333333333333332</v>
      </c>
    </row>
    <row r="12" spans="1:13" ht="17.25" thickBot="1" thickTop="1">
      <c r="A12" s="34" t="s">
        <v>6</v>
      </c>
      <c r="B12" s="35">
        <v>28</v>
      </c>
      <c r="C12" s="35"/>
      <c r="D12" s="36">
        <v>31</v>
      </c>
      <c r="E12" s="36"/>
      <c r="F12" s="35">
        <v>27</v>
      </c>
      <c r="G12" s="35"/>
      <c r="H12" s="36"/>
      <c r="I12" s="36"/>
      <c r="J12" s="43"/>
      <c r="K12" s="36"/>
      <c r="L12" s="44">
        <f t="shared" si="0"/>
        <v>86</v>
      </c>
      <c r="M12" s="45">
        <f>AVERAGE(B12,D12,F12,H12,J12)</f>
        <v>28.666666666666668</v>
      </c>
    </row>
    <row r="13" spans="1:13" ht="17.25" thickBot="1" thickTop="1">
      <c r="A13" s="46" t="s">
        <v>0</v>
      </c>
      <c r="B13" s="32">
        <f>SUM(B9:B12)</f>
        <v>79</v>
      </c>
      <c r="C13" s="32"/>
      <c r="D13" s="32">
        <f>SUM(D9:D12)</f>
        <v>78</v>
      </c>
      <c r="E13" s="47"/>
      <c r="F13" s="32">
        <f>SUM(F9:F12)</f>
        <v>72</v>
      </c>
      <c r="G13" s="32"/>
      <c r="H13" s="32"/>
      <c r="I13" s="47"/>
      <c r="J13" s="32"/>
      <c r="K13" s="47"/>
      <c r="L13" s="44">
        <f t="shared" si="0"/>
        <v>229</v>
      </c>
      <c r="M13" s="45">
        <f>AVERAGE(B13,D13,F13)/3</f>
        <v>25.444444444444443</v>
      </c>
    </row>
    <row r="14" spans="1:13" ht="17.25" thickBot="1" thickTop="1">
      <c r="A14" s="46" t="s">
        <v>2</v>
      </c>
      <c r="B14" s="32">
        <v>2</v>
      </c>
      <c r="C14" s="32"/>
      <c r="D14" s="47">
        <v>2</v>
      </c>
      <c r="E14" s="47"/>
      <c r="F14" s="32">
        <v>2</v>
      </c>
      <c r="G14" s="32"/>
      <c r="H14" s="47"/>
      <c r="I14" s="47"/>
      <c r="J14" s="47"/>
      <c r="K14" s="47"/>
      <c r="L14" s="48">
        <f t="shared" si="0"/>
        <v>6</v>
      </c>
      <c r="M14" s="49"/>
    </row>
    <row r="15" spans="1:13" ht="17.25" customHeight="1" thickBot="1" thickTop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ht="21.75" thickBot="1" thickTop="1">
      <c r="A16" s="12" t="s">
        <v>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1:13" ht="17.25" customHeight="1" thickBot="1" thickTop="1">
      <c r="A17" s="31"/>
      <c r="B17" s="32">
        <v>1</v>
      </c>
      <c r="C17" s="32"/>
      <c r="D17" s="32">
        <v>2</v>
      </c>
      <c r="E17" s="32"/>
      <c r="F17" s="32">
        <v>3</v>
      </c>
      <c r="G17" s="32"/>
      <c r="H17" s="32">
        <v>4</v>
      </c>
      <c r="I17" s="32"/>
      <c r="J17" s="32">
        <v>5</v>
      </c>
      <c r="K17" s="32"/>
      <c r="L17" s="32" t="s">
        <v>0</v>
      </c>
      <c r="M17" s="33" t="s">
        <v>1</v>
      </c>
    </row>
    <row r="18" spans="1:13" ht="17.25" customHeight="1" thickBot="1" thickTop="1">
      <c r="A18" s="53" t="s">
        <v>5</v>
      </c>
      <c r="B18" s="38">
        <v>28</v>
      </c>
      <c r="C18" s="36"/>
      <c r="D18" s="36">
        <v>24</v>
      </c>
      <c r="E18" s="36"/>
      <c r="F18" s="38">
        <v>23</v>
      </c>
      <c r="G18" s="38"/>
      <c r="H18" s="54"/>
      <c r="I18" s="38"/>
      <c r="J18" s="38"/>
      <c r="K18" s="38"/>
      <c r="L18" s="44">
        <f aca="true" t="shared" si="1" ref="L18:L23">SUM(B18,D18,F18,H18,J18)</f>
        <v>75</v>
      </c>
      <c r="M18" s="45">
        <f>AVERAGE(B18,D18,F18,H18,J18)</f>
        <v>25</v>
      </c>
    </row>
    <row r="19" spans="1:13" ht="17.25" customHeight="1" thickBot="1" thickTop="1">
      <c r="A19" s="53" t="s">
        <v>60</v>
      </c>
      <c r="B19" s="36">
        <v>28</v>
      </c>
      <c r="C19" s="36"/>
      <c r="D19" s="36">
        <v>26</v>
      </c>
      <c r="E19" s="36"/>
      <c r="F19" s="36">
        <v>23</v>
      </c>
      <c r="G19" s="36"/>
      <c r="H19" s="36"/>
      <c r="I19" s="36"/>
      <c r="J19" s="36"/>
      <c r="K19" s="36"/>
      <c r="L19" s="44">
        <f t="shared" si="1"/>
        <v>77</v>
      </c>
      <c r="M19" s="45">
        <f>AVERAGE(B19,D19,F19,H19,J19)</f>
        <v>25.666666666666668</v>
      </c>
    </row>
    <row r="20" spans="1:13" ht="17.25" customHeight="1" thickBot="1" thickTop="1">
      <c r="A20" s="53" t="s">
        <v>61</v>
      </c>
      <c r="B20" s="36"/>
      <c r="C20" s="36"/>
      <c r="D20" s="36">
        <v>30</v>
      </c>
      <c r="E20" s="36"/>
      <c r="F20" s="36"/>
      <c r="G20" s="36"/>
      <c r="H20" s="55"/>
      <c r="I20" s="36"/>
      <c r="J20" s="36"/>
      <c r="K20" s="36"/>
      <c r="L20" s="56">
        <f t="shared" si="1"/>
        <v>30</v>
      </c>
      <c r="M20" s="57">
        <f>AVERAGE(B20,D20,F20,H20,J20)</f>
        <v>30</v>
      </c>
    </row>
    <row r="21" spans="1:13" ht="17.25" customHeight="1" thickBot="1" thickTop="1">
      <c r="A21" s="53" t="s">
        <v>22</v>
      </c>
      <c r="B21" s="35">
        <v>36</v>
      </c>
      <c r="C21" s="36"/>
      <c r="D21" s="36"/>
      <c r="E21" s="36"/>
      <c r="F21" s="36">
        <v>31</v>
      </c>
      <c r="G21" s="36"/>
      <c r="H21" s="36"/>
      <c r="I21" s="36"/>
      <c r="J21" s="36"/>
      <c r="K21" s="36"/>
      <c r="L21" s="56">
        <f t="shared" si="1"/>
        <v>67</v>
      </c>
      <c r="M21" s="57">
        <f>AVERAGE(B21,D21,F21,H21,J21)</f>
        <v>33.5</v>
      </c>
    </row>
    <row r="22" spans="1:14" ht="17.25" customHeight="1" thickBot="1" thickTop="1">
      <c r="A22" s="46" t="s">
        <v>0</v>
      </c>
      <c r="B22" s="32">
        <f>SUM(B18:B21)</f>
        <v>92</v>
      </c>
      <c r="C22" s="32"/>
      <c r="D22" s="32">
        <f>SUM(D18:D21)</f>
        <v>80</v>
      </c>
      <c r="E22" s="47"/>
      <c r="F22" s="32">
        <f>SUM(F18:F21)</f>
        <v>77</v>
      </c>
      <c r="G22" s="32"/>
      <c r="H22" s="32"/>
      <c r="I22" s="47"/>
      <c r="J22" s="32"/>
      <c r="K22" s="47"/>
      <c r="L22" s="44">
        <f t="shared" si="1"/>
        <v>249</v>
      </c>
      <c r="M22" s="45">
        <f>AVERAGE(B22,D22,F22,H22,J22)/3</f>
        <v>27.666666666666668</v>
      </c>
      <c r="N22" s="58"/>
    </row>
    <row r="23" spans="1:13" ht="17.25" customHeight="1" thickBot="1" thickTop="1">
      <c r="A23" s="46" t="s">
        <v>2</v>
      </c>
      <c r="B23" s="32">
        <v>2</v>
      </c>
      <c r="C23" s="32"/>
      <c r="D23" s="47">
        <v>2</v>
      </c>
      <c r="E23" s="47"/>
      <c r="F23" s="32">
        <v>2</v>
      </c>
      <c r="G23" s="32"/>
      <c r="H23" s="47"/>
      <c r="I23" s="47"/>
      <c r="J23" s="47"/>
      <c r="K23" s="47"/>
      <c r="L23" s="56">
        <f t="shared" si="1"/>
        <v>6</v>
      </c>
      <c r="M23" s="49"/>
    </row>
    <row r="24" spans="1:13" ht="17.25" customHeight="1" thickBot="1" thickTop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</row>
    <row r="25" spans="1:13" ht="21.75" thickBot="1" thickTop="1">
      <c r="A25" s="12" t="s">
        <v>46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ht="17.25" thickBot="1" thickTop="1">
      <c r="A26" s="31"/>
      <c r="B26" s="32">
        <v>1</v>
      </c>
      <c r="C26" s="32"/>
      <c r="D26" s="32">
        <v>2</v>
      </c>
      <c r="E26" s="32"/>
      <c r="F26" s="32">
        <v>3</v>
      </c>
      <c r="G26" s="32"/>
      <c r="H26" s="32">
        <v>4</v>
      </c>
      <c r="I26" s="32"/>
      <c r="J26" s="32">
        <v>5</v>
      </c>
      <c r="K26" s="32"/>
      <c r="L26" s="32" t="s">
        <v>0</v>
      </c>
      <c r="M26" s="33" t="s">
        <v>1</v>
      </c>
    </row>
    <row r="27" spans="1:13" ht="17.25" thickBot="1" thickTop="1">
      <c r="A27" s="34" t="s">
        <v>47</v>
      </c>
      <c r="B27" s="36">
        <v>31</v>
      </c>
      <c r="C27" s="36"/>
      <c r="D27" s="35">
        <v>31</v>
      </c>
      <c r="E27" s="35"/>
      <c r="F27" s="38">
        <v>25</v>
      </c>
      <c r="G27" s="38"/>
      <c r="H27" s="44"/>
      <c r="I27" s="37"/>
      <c r="J27" s="37"/>
      <c r="K27" s="37"/>
      <c r="L27" s="44">
        <f>SUM(B27,D27,F27,H27,J27)</f>
        <v>87</v>
      </c>
      <c r="M27" s="45">
        <f>AVERAGE(B27,D27,F27,H27,J27)</f>
        <v>29</v>
      </c>
    </row>
    <row r="28" spans="1:13" ht="17.25" thickBot="1" thickTop="1">
      <c r="A28" s="34" t="s">
        <v>23</v>
      </c>
      <c r="B28" s="36">
        <v>30</v>
      </c>
      <c r="C28" s="36"/>
      <c r="D28" s="35">
        <v>38</v>
      </c>
      <c r="E28" s="35"/>
      <c r="F28" s="36">
        <v>27</v>
      </c>
      <c r="G28" s="36"/>
      <c r="H28" s="35"/>
      <c r="I28" s="35"/>
      <c r="J28" s="35"/>
      <c r="K28" s="35"/>
      <c r="L28" s="56">
        <f>SUM(B28,D28,F28,H28,J28)</f>
        <v>95</v>
      </c>
      <c r="M28" s="57">
        <f>AVERAGE(B28,D28,F28,H28,J28)</f>
        <v>31.666666666666668</v>
      </c>
    </row>
    <row r="29" spans="1:13" ht="17.25" thickBot="1" thickTop="1">
      <c r="A29" s="34" t="s">
        <v>26</v>
      </c>
      <c r="B29" s="36">
        <v>35</v>
      </c>
      <c r="C29" s="36"/>
      <c r="D29" s="35">
        <v>24</v>
      </c>
      <c r="E29" s="35"/>
      <c r="F29" s="55">
        <v>30</v>
      </c>
      <c r="G29" s="36"/>
      <c r="H29" s="42"/>
      <c r="I29" s="35"/>
      <c r="J29" s="35"/>
      <c r="K29" s="35"/>
      <c r="L29" s="44">
        <f>SUM(B29,D29,F29,H29,J29)</f>
        <v>89</v>
      </c>
      <c r="M29" s="45">
        <f>AVERAGE(B29,D29,F29,H29,J29)</f>
        <v>29.666666666666668</v>
      </c>
    </row>
    <row r="30" spans="1:13" ht="17.25" thickBot="1" thickTop="1">
      <c r="A30" s="46" t="s">
        <v>0</v>
      </c>
      <c r="B30" s="32">
        <f>SUM(B27:B29)</f>
        <v>96</v>
      </c>
      <c r="C30" s="47"/>
      <c r="D30" s="32">
        <f>SUM(D27:D29)</f>
        <v>93</v>
      </c>
      <c r="E30" s="32"/>
      <c r="F30" s="32">
        <f>SUM(F27:F29)</f>
        <v>82</v>
      </c>
      <c r="G30" s="47"/>
      <c r="H30" s="32"/>
      <c r="I30" s="32"/>
      <c r="J30" s="32"/>
      <c r="K30" s="32"/>
      <c r="L30" s="56">
        <f>SUM(B30,D30,F30,H30,J30)</f>
        <v>271</v>
      </c>
      <c r="M30" s="57">
        <f>AVERAGE(B30,D30,F30,H30,J30)/3</f>
        <v>30.11111111111111</v>
      </c>
    </row>
    <row r="31" spans="1:13" ht="17.25" thickBot="1" thickTop="1">
      <c r="A31" s="46" t="s">
        <v>2</v>
      </c>
      <c r="B31" s="47">
        <v>0</v>
      </c>
      <c r="C31" s="47"/>
      <c r="D31" s="48">
        <v>0</v>
      </c>
      <c r="E31" s="32"/>
      <c r="F31" s="47">
        <v>2</v>
      </c>
      <c r="G31" s="47"/>
      <c r="H31" s="32"/>
      <c r="I31" s="32"/>
      <c r="J31" s="32"/>
      <c r="K31" s="32"/>
      <c r="L31" s="48">
        <f>SUM(B31,D31,F31,H31,J31)</f>
        <v>2</v>
      </c>
      <c r="M31" s="62"/>
    </row>
    <row r="32" spans="1:13" ht="17.25" thickBot="1" thickTop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1:13" ht="21.75" thickBot="1" thickTop="1">
      <c r="A33" s="12" t="s">
        <v>24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</row>
    <row r="34" spans="1:13" ht="17.25" thickBot="1" thickTop="1">
      <c r="A34" s="31"/>
      <c r="B34" s="32">
        <v>1</v>
      </c>
      <c r="C34" s="32"/>
      <c r="D34" s="32">
        <v>2</v>
      </c>
      <c r="E34" s="32"/>
      <c r="F34" s="32">
        <v>3</v>
      </c>
      <c r="G34" s="32"/>
      <c r="H34" s="32">
        <v>4</v>
      </c>
      <c r="I34" s="32"/>
      <c r="J34" s="32">
        <v>5</v>
      </c>
      <c r="K34" s="32"/>
      <c r="L34" s="32" t="s">
        <v>0</v>
      </c>
      <c r="M34" s="33" t="s">
        <v>1</v>
      </c>
    </row>
    <row r="35" spans="1:13" ht="17.25" thickBot="1" thickTop="1">
      <c r="A35" s="34" t="s">
        <v>62</v>
      </c>
      <c r="B35" s="56"/>
      <c r="C35" s="66"/>
      <c r="D35" s="37"/>
      <c r="E35" s="37"/>
      <c r="F35" s="37"/>
      <c r="G35" s="37"/>
      <c r="H35" s="37"/>
      <c r="I35" s="37"/>
      <c r="J35" s="37"/>
      <c r="K35" s="37"/>
      <c r="L35" s="40"/>
      <c r="M35" s="41"/>
    </row>
    <row r="36" spans="1:13" ht="17.25" thickBot="1" thickTop="1">
      <c r="A36" s="34" t="s">
        <v>55</v>
      </c>
      <c r="B36" s="36">
        <v>28</v>
      </c>
      <c r="C36" s="36"/>
      <c r="D36" s="36">
        <v>26</v>
      </c>
      <c r="E36" s="36"/>
      <c r="F36" s="36">
        <v>27</v>
      </c>
      <c r="G36" s="36"/>
      <c r="H36" s="36"/>
      <c r="I36" s="36"/>
      <c r="J36" s="36"/>
      <c r="K36" s="36"/>
      <c r="L36" s="44">
        <f>SUM(B36,D36,F36,H36,J36)</f>
        <v>81</v>
      </c>
      <c r="M36" s="45">
        <f>AVERAGE(B36,D36,F36,H36,J36)</f>
        <v>27</v>
      </c>
    </row>
    <row r="37" spans="1:13" ht="17.25" thickBot="1" thickTop="1">
      <c r="A37" s="34" t="s">
        <v>25</v>
      </c>
      <c r="B37" s="36">
        <v>31</v>
      </c>
      <c r="C37" s="36"/>
      <c r="D37" s="36">
        <v>37</v>
      </c>
      <c r="E37" s="36"/>
      <c r="F37" s="36">
        <v>33</v>
      </c>
      <c r="G37" s="36"/>
      <c r="H37" s="36"/>
      <c r="I37" s="36"/>
      <c r="J37" s="36"/>
      <c r="K37" s="36"/>
      <c r="L37" s="56">
        <f>SUM(B37,D37,F37,H37,J37)</f>
        <v>101</v>
      </c>
      <c r="M37" s="57">
        <f>AVERAGE(B37,D37,F37,H37,J37)</f>
        <v>33.666666666666664</v>
      </c>
    </row>
    <row r="38" spans="1:13" ht="17.25" thickBot="1" thickTop="1">
      <c r="A38" s="34" t="s">
        <v>63</v>
      </c>
      <c r="B38" s="36">
        <v>31</v>
      </c>
      <c r="C38" s="36"/>
      <c r="D38" s="36">
        <v>33</v>
      </c>
      <c r="E38" s="36"/>
      <c r="F38" s="36">
        <v>38</v>
      </c>
      <c r="G38" s="36"/>
      <c r="H38" s="36"/>
      <c r="I38" s="36"/>
      <c r="J38" s="36"/>
      <c r="K38" s="36"/>
      <c r="L38" s="56">
        <f>SUM(B38,D38,F38,H38,J38)</f>
        <v>102</v>
      </c>
      <c r="M38" s="57">
        <f>AVERAGE(B38,D38,F38,H38,J38)</f>
        <v>34</v>
      </c>
    </row>
    <row r="39" spans="1:13" ht="17.25" thickBot="1" thickTop="1">
      <c r="A39" s="46" t="s">
        <v>0</v>
      </c>
      <c r="B39" s="32">
        <f>SUM(B35:B38)</f>
        <v>90</v>
      </c>
      <c r="C39" s="32"/>
      <c r="D39" s="32">
        <f>SUM(D35:D38)</f>
        <v>96</v>
      </c>
      <c r="E39" s="32"/>
      <c r="F39" s="32">
        <f>SUM(F35:F38)</f>
        <v>98</v>
      </c>
      <c r="G39" s="32"/>
      <c r="H39" s="32"/>
      <c r="I39" s="32"/>
      <c r="J39" s="32"/>
      <c r="K39" s="32"/>
      <c r="L39" s="56">
        <f>SUM(B39,D39,F39,H39,J39)</f>
        <v>284</v>
      </c>
      <c r="M39" s="57">
        <f>AVERAGE(B39,D39,F39,H39,J39)</f>
        <v>94.66666666666667</v>
      </c>
    </row>
    <row r="40" spans="1:13" ht="17.25" thickBot="1" thickTop="1">
      <c r="A40" s="46" t="s">
        <v>2</v>
      </c>
      <c r="B40" s="32">
        <v>2</v>
      </c>
      <c r="C40" s="32"/>
      <c r="D40" s="32">
        <v>0</v>
      </c>
      <c r="E40" s="32"/>
      <c r="F40" s="32">
        <v>0</v>
      </c>
      <c r="G40" s="32"/>
      <c r="H40" s="32"/>
      <c r="I40" s="32"/>
      <c r="J40" s="32"/>
      <c r="K40" s="32"/>
      <c r="L40" s="48">
        <f>SUM(B40,D40,F40,H40,J40)</f>
        <v>2</v>
      </c>
      <c r="M40" s="62"/>
    </row>
    <row r="41" ht="17.25" customHeight="1" thickBot="1" thickTop="1"/>
    <row r="42" spans="1:13" ht="21.75" thickBot="1" thickTop="1">
      <c r="A42" s="12" t="s">
        <v>65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</row>
    <row r="43" spans="1:13" ht="17.25" thickBot="1" thickTop="1">
      <c r="A43" s="31"/>
      <c r="B43" s="32">
        <v>1</v>
      </c>
      <c r="C43" s="32"/>
      <c r="D43" s="32">
        <v>2</v>
      </c>
      <c r="E43" s="32"/>
      <c r="F43" s="32">
        <v>3</v>
      </c>
      <c r="G43" s="32"/>
      <c r="H43" s="32">
        <v>4</v>
      </c>
      <c r="I43" s="32"/>
      <c r="J43" s="32">
        <v>5</v>
      </c>
      <c r="K43" s="32"/>
      <c r="L43" s="32" t="s">
        <v>0</v>
      </c>
      <c r="M43" s="33" t="s">
        <v>1</v>
      </c>
    </row>
    <row r="44" spans="1:13" ht="17.25" thickBot="1" thickTop="1">
      <c r="A44" s="34" t="s">
        <v>73</v>
      </c>
      <c r="B44" s="56"/>
      <c r="C44" s="66"/>
      <c r="D44" s="37">
        <v>32</v>
      </c>
      <c r="E44" s="37"/>
      <c r="F44" s="37"/>
      <c r="G44" s="37"/>
      <c r="H44" s="37"/>
      <c r="I44" s="37"/>
      <c r="J44" s="37"/>
      <c r="K44" s="37"/>
      <c r="L44" s="56">
        <f aca="true" t="shared" si="2" ref="L44:L49">SUM(B44,D44,F44,H44,J44)</f>
        <v>32</v>
      </c>
      <c r="M44" s="57">
        <f>AVERAGE(B44,D44,F44,H44,J44)</f>
        <v>32</v>
      </c>
    </row>
    <row r="45" spans="1:13" ht="17.25" thickBot="1" thickTop="1">
      <c r="A45" s="34" t="s">
        <v>74</v>
      </c>
      <c r="B45" s="36">
        <v>49</v>
      </c>
      <c r="C45" s="36"/>
      <c r="D45" s="36"/>
      <c r="E45" s="36"/>
      <c r="F45" s="36">
        <v>40</v>
      </c>
      <c r="G45" s="36"/>
      <c r="H45" s="36"/>
      <c r="I45" s="36"/>
      <c r="J45" s="36"/>
      <c r="K45" s="36"/>
      <c r="L45" s="56">
        <f t="shared" si="2"/>
        <v>89</v>
      </c>
      <c r="M45" s="57">
        <f>AVERAGE(B45,D45,F45,H45,J45)</f>
        <v>44.5</v>
      </c>
    </row>
    <row r="46" spans="1:13" ht="17.25" thickBot="1" thickTop="1">
      <c r="A46" s="34" t="s">
        <v>75</v>
      </c>
      <c r="B46" s="36">
        <v>31</v>
      </c>
      <c r="C46" s="36"/>
      <c r="D46" s="36">
        <v>30</v>
      </c>
      <c r="E46" s="36"/>
      <c r="F46" s="36">
        <v>37</v>
      </c>
      <c r="G46" s="36"/>
      <c r="H46" s="36"/>
      <c r="I46" s="36"/>
      <c r="J46" s="36"/>
      <c r="K46" s="36"/>
      <c r="L46" s="56">
        <f t="shared" si="2"/>
        <v>98</v>
      </c>
      <c r="M46" s="57">
        <f>AVERAGE(B46,D46,F46,H46,J46)</f>
        <v>32.666666666666664</v>
      </c>
    </row>
    <row r="47" spans="1:13" ht="17.25" thickBot="1" thickTop="1">
      <c r="A47" s="34" t="s">
        <v>76</v>
      </c>
      <c r="B47" s="36">
        <v>34</v>
      </c>
      <c r="C47" s="36"/>
      <c r="D47" s="36">
        <v>29</v>
      </c>
      <c r="E47" s="36"/>
      <c r="F47" s="36">
        <v>34</v>
      </c>
      <c r="G47" s="36"/>
      <c r="H47" s="36"/>
      <c r="I47" s="36"/>
      <c r="J47" s="36"/>
      <c r="K47" s="36"/>
      <c r="L47" s="56">
        <f t="shared" si="2"/>
        <v>97</v>
      </c>
      <c r="M47" s="57">
        <f>AVERAGE(B47,D47,F47,H47,J47)</f>
        <v>32.333333333333336</v>
      </c>
    </row>
    <row r="48" spans="1:13" ht="17.25" thickBot="1" thickTop="1">
      <c r="A48" s="46" t="s">
        <v>0</v>
      </c>
      <c r="B48" s="32">
        <f>SUM(B44:B47)</f>
        <v>114</v>
      </c>
      <c r="C48" s="32"/>
      <c r="D48" s="32">
        <f>SUM(D44:D47)</f>
        <v>91</v>
      </c>
      <c r="E48" s="32"/>
      <c r="F48" s="32">
        <f>SUM(F44:F47)</f>
        <v>111</v>
      </c>
      <c r="G48" s="32"/>
      <c r="H48" s="32"/>
      <c r="I48" s="32"/>
      <c r="J48" s="32"/>
      <c r="K48" s="32"/>
      <c r="L48" s="56">
        <f t="shared" si="2"/>
        <v>316</v>
      </c>
      <c r="M48" s="57">
        <f>AVERAGE(B48,D48,F48,H48,J48)/3</f>
        <v>35.11111111111111</v>
      </c>
    </row>
    <row r="49" spans="1:13" ht="17.25" thickBot="1" thickTop="1">
      <c r="A49" s="46" t="s">
        <v>2</v>
      </c>
      <c r="B49" s="32">
        <v>0</v>
      </c>
      <c r="C49" s="32"/>
      <c r="D49" s="32">
        <v>2</v>
      </c>
      <c r="E49" s="32"/>
      <c r="F49" s="32">
        <v>0</v>
      </c>
      <c r="G49" s="32"/>
      <c r="H49" s="32"/>
      <c r="I49" s="32"/>
      <c r="J49" s="32"/>
      <c r="K49" s="32"/>
      <c r="L49" s="48">
        <f t="shared" si="2"/>
        <v>2</v>
      </c>
      <c r="M49" s="62"/>
    </row>
    <row r="50" ht="17.25" customHeight="1" thickBot="1" thickTop="1"/>
    <row r="51" spans="1:13" ht="21.75" thickBot="1" thickTop="1">
      <c r="A51" s="12" t="s">
        <v>66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</row>
    <row r="52" spans="1:13" ht="17.25" thickBot="1" thickTop="1">
      <c r="A52" s="31"/>
      <c r="B52" s="32">
        <v>1</v>
      </c>
      <c r="C52" s="32"/>
      <c r="D52" s="32">
        <v>2</v>
      </c>
      <c r="E52" s="32"/>
      <c r="F52" s="32">
        <v>3</v>
      </c>
      <c r="G52" s="32"/>
      <c r="H52" s="32">
        <v>4</v>
      </c>
      <c r="I52" s="32"/>
      <c r="J52" s="32">
        <v>5</v>
      </c>
      <c r="K52" s="32"/>
      <c r="L52" s="32" t="s">
        <v>0</v>
      </c>
      <c r="M52" s="33" t="s">
        <v>1</v>
      </c>
    </row>
    <row r="53" spans="1:13" ht="17.25" thickBot="1" thickTop="1">
      <c r="A53" s="34" t="s">
        <v>69</v>
      </c>
      <c r="B53" s="56">
        <v>30</v>
      </c>
      <c r="C53" s="66"/>
      <c r="D53" s="37">
        <v>26</v>
      </c>
      <c r="E53" s="37"/>
      <c r="F53" s="37">
        <v>27</v>
      </c>
      <c r="G53" s="37"/>
      <c r="H53" s="37"/>
      <c r="I53" s="37"/>
      <c r="J53" s="37"/>
      <c r="K53" s="37"/>
      <c r="L53" s="44">
        <f aca="true" t="shared" si="3" ref="L53:L58">SUM(B53,D53,F53,H53,J53)</f>
        <v>83</v>
      </c>
      <c r="M53" s="45">
        <f>AVERAGE(B53,D53,F53,H53,J53)</f>
        <v>27.666666666666668</v>
      </c>
    </row>
    <row r="54" spans="1:13" ht="17.25" thickBot="1" thickTop="1">
      <c r="A54" s="34" t="s">
        <v>70</v>
      </c>
      <c r="B54" s="36">
        <v>40</v>
      </c>
      <c r="C54" s="36"/>
      <c r="D54" s="36"/>
      <c r="E54" s="36"/>
      <c r="F54" s="36">
        <v>32</v>
      </c>
      <c r="G54" s="36"/>
      <c r="H54" s="36"/>
      <c r="I54" s="36"/>
      <c r="J54" s="36"/>
      <c r="K54" s="36"/>
      <c r="L54" s="56">
        <f t="shared" si="3"/>
        <v>72</v>
      </c>
      <c r="M54" s="57">
        <f>AVERAGE(B54,D54,F54,H54,J54)</f>
        <v>36</v>
      </c>
    </row>
    <row r="55" spans="1:13" ht="17.25" thickBot="1" thickTop="1">
      <c r="A55" s="34" t="s">
        <v>71</v>
      </c>
      <c r="B55" s="36"/>
      <c r="C55" s="36"/>
      <c r="D55" s="36">
        <v>30</v>
      </c>
      <c r="E55" s="36"/>
      <c r="F55" s="36">
        <v>35</v>
      </c>
      <c r="G55" s="36"/>
      <c r="H55" s="36"/>
      <c r="I55" s="36"/>
      <c r="J55" s="36"/>
      <c r="K55" s="36"/>
      <c r="L55" s="56">
        <f t="shared" si="3"/>
        <v>65</v>
      </c>
      <c r="M55" s="57">
        <f>AVERAGE(B55,D55,F55,H55,J55)</f>
        <v>32.5</v>
      </c>
    </row>
    <row r="56" spans="1:13" ht="17.25" thickBot="1" thickTop="1">
      <c r="A56" s="34" t="s">
        <v>72</v>
      </c>
      <c r="B56" s="36">
        <v>36</v>
      </c>
      <c r="C56" s="36"/>
      <c r="D56" s="36">
        <v>33</v>
      </c>
      <c r="E56" s="36"/>
      <c r="F56" s="36"/>
      <c r="G56" s="36"/>
      <c r="H56" s="36"/>
      <c r="I56" s="36"/>
      <c r="J56" s="36"/>
      <c r="K56" s="36"/>
      <c r="L56" s="56">
        <f t="shared" si="3"/>
        <v>69</v>
      </c>
      <c r="M56" s="57">
        <f>AVERAGE(B56,D56,F56,H56,J56)</f>
        <v>34.5</v>
      </c>
    </row>
    <row r="57" spans="1:13" ht="17.25" thickBot="1" thickTop="1">
      <c r="A57" s="46" t="s">
        <v>0</v>
      </c>
      <c r="B57" s="32">
        <f>SUM(B53:B56)</f>
        <v>106</v>
      </c>
      <c r="C57" s="32"/>
      <c r="D57" s="32">
        <f>SUM(D53:D56)</f>
        <v>89</v>
      </c>
      <c r="E57" s="32"/>
      <c r="F57" s="32">
        <f>SUM(F53:F56)</f>
        <v>94</v>
      </c>
      <c r="G57" s="32"/>
      <c r="H57" s="32"/>
      <c r="I57" s="32"/>
      <c r="J57" s="32"/>
      <c r="K57" s="32"/>
      <c r="L57" s="56">
        <f t="shared" si="3"/>
        <v>289</v>
      </c>
      <c r="M57" s="57">
        <f>AVERAGE(B57,D57,F57,H57,J57)/3</f>
        <v>32.11111111111111</v>
      </c>
    </row>
    <row r="58" spans="1:13" ht="17.25" thickBot="1" thickTop="1">
      <c r="A58" s="46" t="s">
        <v>2</v>
      </c>
      <c r="B58" s="32">
        <v>0</v>
      </c>
      <c r="C58" s="32"/>
      <c r="D58" s="32">
        <v>0</v>
      </c>
      <c r="E58" s="32"/>
      <c r="F58" s="32">
        <v>0</v>
      </c>
      <c r="G58" s="32"/>
      <c r="H58" s="32"/>
      <c r="I58" s="32"/>
      <c r="J58" s="32"/>
      <c r="K58" s="32"/>
      <c r="L58" s="48">
        <f t="shared" si="3"/>
        <v>0</v>
      </c>
      <c r="M58" s="62"/>
    </row>
    <row r="59" ht="13.5" thickTop="1"/>
  </sheetData>
  <sheetProtection/>
  <mergeCells count="9">
    <mergeCell ref="A1:M1"/>
    <mergeCell ref="A3:M3"/>
    <mergeCell ref="A5:M5"/>
    <mergeCell ref="A51:M51"/>
    <mergeCell ref="A42:M42"/>
    <mergeCell ref="A7:M7"/>
    <mergeCell ref="A25:M25"/>
    <mergeCell ref="A16:M16"/>
    <mergeCell ref="A33:M33"/>
  </mergeCells>
  <conditionalFormatting sqref="B18:B20 B9:H9 B11:H12 B10:E10 G10:H10 C18:G18 C21:I21 C20:G20 I20 C19:K19 I18:K18 K20:K21 B35:K38">
    <cfRule type="cellIs" priority="136" dxfId="56" operator="lessThan" stopIfTrue="1">
      <formula>20</formula>
    </cfRule>
    <cfRule type="cellIs" priority="137" dxfId="55" operator="lessThan" stopIfTrue="1">
      <formula>25</formula>
    </cfRule>
    <cfRule type="cellIs" priority="138" dxfId="54" operator="lessThan" stopIfTrue="1">
      <formula>30</formula>
    </cfRule>
  </conditionalFormatting>
  <conditionalFormatting sqref="B13:H13 B22:H22 B39:H39">
    <cfRule type="cellIs" priority="139" dxfId="56" operator="lessThan" stopIfTrue="1">
      <formula>60</formula>
    </cfRule>
    <cfRule type="cellIs" priority="140" dxfId="55" operator="lessThan" stopIfTrue="1">
      <formula>75</formula>
    </cfRule>
    <cfRule type="cellIs" priority="141" dxfId="54" operator="lessThan" stopIfTrue="1">
      <formula>90</formula>
    </cfRule>
  </conditionalFormatting>
  <conditionalFormatting sqref="I10:K11 I9 K9 I12 K12">
    <cfRule type="cellIs" priority="130" dxfId="56" operator="lessThan" stopIfTrue="1">
      <formula>20</formula>
    </cfRule>
    <cfRule type="cellIs" priority="131" dxfId="55" operator="lessThan" stopIfTrue="1">
      <formula>25</formula>
    </cfRule>
    <cfRule type="cellIs" priority="132" dxfId="54" operator="lessThan" stopIfTrue="1">
      <formula>30</formula>
    </cfRule>
  </conditionalFormatting>
  <conditionalFormatting sqref="I22 I13 I39 K13 K22 K39">
    <cfRule type="cellIs" priority="133" dxfId="56" operator="lessThan" stopIfTrue="1">
      <formula>60</formula>
    </cfRule>
    <cfRule type="cellIs" priority="134" dxfId="55" operator="lessThan" stopIfTrue="1">
      <formula>75</formula>
    </cfRule>
    <cfRule type="cellIs" priority="135" dxfId="54" operator="lessThan" stopIfTrue="1">
      <formula>90</formula>
    </cfRule>
  </conditionalFormatting>
  <conditionalFormatting sqref="B28:H28 B29:E29 G29 B27:G27">
    <cfRule type="cellIs" priority="124" dxfId="56" operator="lessThan" stopIfTrue="1">
      <formula>20</formula>
    </cfRule>
    <cfRule type="cellIs" priority="125" dxfId="55" operator="lessThan" stopIfTrue="1">
      <formula>25</formula>
    </cfRule>
    <cfRule type="cellIs" priority="126" dxfId="54" operator="lessThan" stopIfTrue="1">
      <formula>30</formula>
    </cfRule>
  </conditionalFormatting>
  <conditionalFormatting sqref="C30 E30 G30">
    <cfRule type="cellIs" priority="127" dxfId="56" operator="lessThan" stopIfTrue="1">
      <formula>60</formula>
    </cfRule>
    <cfRule type="cellIs" priority="128" dxfId="55" operator="lessThan" stopIfTrue="1">
      <formula>75</formula>
    </cfRule>
    <cfRule type="cellIs" priority="129" dxfId="54" operator="lessThan" stopIfTrue="1">
      <formula>90</formula>
    </cfRule>
  </conditionalFormatting>
  <conditionalFormatting sqref="I27:K29">
    <cfRule type="cellIs" priority="118" dxfId="56" operator="lessThan" stopIfTrue="1">
      <formula>20</formula>
    </cfRule>
    <cfRule type="cellIs" priority="119" dxfId="55" operator="lessThan" stopIfTrue="1">
      <formula>25</formula>
    </cfRule>
    <cfRule type="cellIs" priority="120" dxfId="54" operator="lessThan" stopIfTrue="1">
      <formula>30</formula>
    </cfRule>
  </conditionalFormatting>
  <conditionalFormatting sqref="I30 K30">
    <cfRule type="cellIs" priority="121" dxfId="56" operator="lessThan" stopIfTrue="1">
      <formula>60</formula>
    </cfRule>
    <cfRule type="cellIs" priority="122" dxfId="55" operator="lessThan" stopIfTrue="1">
      <formula>75</formula>
    </cfRule>
    <cfRule type="cellIs" priority="123" dxfId="54" operator="lessThan" stopIfTrue="1">
      <formula>90</formula>
    </cfRule>
  </conditionalFormatting>
  <conditionalFormatting sqref="J13">
    <cfRule type="cellIs" priority="58" dxfId="56" operator="lessThan" stopIfTrue="1">
      <formula>60</formula>
    </cfRule>
    <cfRule type="cellIs" priority="59" dxfId="55" operator="lessThan" stopIfTrue="1">
      <formula>75</formula>
    </cfRule>
    <cfRule type="cellIs" priority="60" dxfId="54" operator="lessThan" stopIfTrue="1">
      <formula>90</formula>
    </cfRule>
  </conditionalFormatting>
  <conditionalFormatting sqref="J22">
    <cfRule type="cellIs" priority="55" dxfId="56" operator="lessThan" stopIfTrue="1">
      <formula>60</formula>
    </cfRule>
    <cfRule type="cellIs" priority="56" dxfId="55" operator="lessThan" stopIfTrue="1">
      <formula>75</formula>
    </cfRule>
    <cfRule type="cellIs" priority="57" dxfId="54" operator="lessThan" stopIfTrue="1">
      <formula>90</formula>
    </cfRule>
  </conditionalFormatting>
  <conditionalFormatting sqref="B30">
    <cfRule type="cellIs" priority="52" dxfId="56" operator="lessThan" stopIfTrue="1">
      <formula>60</formula>
    </cfRule>
    <cfRule type="cellIs" priority="53" dxfId="55" operator="lessThan" stopIfTrue="1">
      <formula>75</formula>
    </cfRule>
    <cfRule type="cellIs" priority="54" dxfId="54" operator="lessThan" stopIfTrue="1">
      <formula>90</formula>
    </cfRule>
  </conditionalFormatting>
  <conditionalFormatting sqref="D30">
    <cfRule type="cellIs" priority="49" dxfId="56" operator="lessThan" stopIfTrue="1">
      <formula>60</formula>
    </cfRule>
    <cfRule type="cellIs" priority="50" dxfId="55" operator="lessThan" stopIfTrue="1">
      <formula>75</formula>
    </cfRule>
    <cfRule type="cellIs" priority="51" dxfId="54" operator="lessThan" stopIfTrue="1">
      <formula>90</formula>
    </cfRule>
  </conditionalFormatting>
  <conditionalFormatting sqref="F30">
    <cfRule type="cellIs" priority="46" dxfId="56" operator="lessThan" stopIfTrue="1">
      <formula>60</formula>
    </cfRule>
    <cfRule type="cellIs" priority="47" dxfId="55" operator="lessThan" stopIfTrue="1">
      <formula>75</formula>
    </cfRule>
    <cfRule type="cellIs" priority="48" dxfId="54" operator="lessThan" stopIfTrue="1">
      <formula>90</formula>
    </cfRule>
  </conditionalFormatting>
  <conditionalFormatting sqref="H30">
    <cfRule type="cellIs" priority="43" dxfId="56" operator="lessThan" stopIfTrue="1">
      <formula>60</formula>
    </cfRule>
    <cfRule type="cellIs" priority="44" dxfId="55" operator="lessThan" stopIfTrue="1">
      <formula>75</formula>
    </cfRule>
    <cfRule type="cellIs" priority="45" dxfId="54" operator="lessThan" stopIfTrue="1">
      <formula>90</formula>
    </cfRule>
  </conditionalFormatting>
  <conditionalFormatting sqref="J30">
    <cfRule type="cellIs" priority="40" dxfId="56" operator="lessThan" stopIfTrue="1">
      <formula>60</formula>
    </cfRule>
    <cfRule type="cellIs" priority="41" dxfId="55" operator="lessThan" stopIfTrue="1">
      <formula>75</formula>
    </cfRule>
    <cfRule type="cellIs" priority="42" dxfId="54" operator="lessThan" stopIfTrue="1">
      <formula>90</formula>
    </cfRule>
  </conditionalFormatting>
  <conditionalFormatting sqref="J39">
    <cfRule type="cellIs" priority="34" dxfId="56" operator="lessThan" stopIfTrue="1">
      <formula>60</formula>
    </cfRule>
    <cfRule type="cellIs" priority="35" dxfId="55" operator="lessThan" stopIfTrue="1">
      <formula>75</formula>
    </cfRule>
    <cfRule type="cellIs" priority="36" dxfId="54" operator="lessThan" stopIfTrue="1">
      <formula>90</formula>
    </cfRule>
  </conditionalFormatting>
  <conditionalFormatting sqref="B53:H56">
    <cfRule type="cellIs" priority="28" dxfId="56" operator="lessThan" stopIfTrue="1">
      <formula>20</formula>
    </cfRule>
    <cfRule type="cellIs" priority="29" dxfId="55" operator="lessThan" stopIfTrue="1">
      <formula>25</formula>
    </cfRule>
    <cfRule type="cellIs" priority="30" dxfId="54" operator="lessThan" stopIfTrue="1">
      <formula>30</formula>
    </cfRule>
  </conditionalFormatting>
  <conditionalFormatting sqref="B57:H57">
    <cfRule type="cellIs" priority="31" dxfId="56" operator="lessThan" stopIfTrue="1">
      <formula>60</formula>
    </cfRule>
    <cfRule type="cellIs" priority="32" dxfId="55" operator="lessThan" stopIfTrue="1">
      <formula>75</formula>
    </cfRule>
    <cfRule type="cellIs" priority="33" dxfId="54" operator="lessThan" stopIfTrue="1">
      <formula>90</formula>
    </cfRule>
  </conditionalFormatting>
  <conditionalFormatting sqref="I53:K56">
    <cfRule type="cellIs" priority="22" dxfId="56" operator="lessThan" stopIfTrue="1">
      <formula>20</formula>
    </cfRule>
    <cfRule type="cellIs" priority="23" dxfId="55" operator="lessThan" stopIfTrue="1">
      <formula>25</formula>
    </cfRule>
    <cfRule type="cellIs" priority="24" dxfId="54" operator="lessThan" stopIfTrue="1">
      <formula>30</formula>
    </cfRule>
  </conditionalFormatting>
  <conditionalFormatting sqref="I57 K57">
    <cfRule type="cellIs" priority="25" dxfId="56" operator="lessThan" stopIfTrue="1">
      <formula>60</formula>
    </cfRule>
    <cfRule type="cellIs" priority="26" dxfId="55" operator="lessThan" stopIfTrue="1">
      <formula>75</formula>
    </cfRule>
    <cfRule type="cellIs" priority="27" dxfId="54" operator="lessThan" stopIfTrue="1">
      <formula>90</formula>
    </cfRule>
  </conditionalFormatting>
  <conditionalFormatting sqref="J57">
    <cfRule type="cellIs" priority="19" dxfId="56" operator="lessThan" stopIfTrue="1">
      <formula>60</formula>
    </cfRule>
    <cfRule type="cellIs" priority="20" dxfId="55" operator="lessThan" stopIfTrue="1">
      <formula>75</formula>
    </cfRule>
    <cfRule type="cellIs" priority="21" dxfId="54" operator="lessThan" stopIfTrue="1">
      <formula>90</formula>
    </cfRule>
  </conditionalFormatting>
  <conditionalFormatting sqref="B44:H47">
    <cfRule type="cellIs" priority="13" dxfId="56" operator="lessThan" stopIfTrue="1">
      <formula>20</formula>
    </cfRule>
    <cfRule type="cellIs" priority="14" dxfId="55" operator="lessThan" stopIfTrue="1">
      <formula>25</formula>
    </cfRule>
    <cfRule type="cellIs" priority="15" dxfId="54" operator="lessThan" stopIfTrue="1">
      <formula>30</formula>
    </cfRule>
  </conditionalFormatting>
  <conditionalFormatting sqref="B48:H48">
    <cfRule type="cellIs" priority="16" dxfId="56" operator="lessThan" stopIfTrue="1">
      <formula>60</formula>
    </cfRule>
    <cfRule type="cellIs" priority="17" dxfId="55" operator="lessThan" stopIfTrue="1">
      <formula>75</formula>
    </cfRule>
    <cfRule type="cellIs" priority="18" dxfId="54" operator="lessThan" stopIfTrue="1">
      <formula>90</formula>
    </cfRule>
  </conditionalFormatting>
  <conditionalFormatting sqref="I44:K47">
    <cfRule type="cellIs" priority="7" dxfId="56" operator="lessThan" stopIfTrue="1">
      <formula>20</formula>
    </cfRule>
    <cfRule type="cellIs" priority="8" dxfId="55" operator="lessThan" stopIfTrue="1">
      <formula>25</formula>
    </cfRule>
    <cfRule type="cellIs" priority="9" dxfId="54" operator="lessThan" stopIfTrue="1">
      <formula>30</formula>
    </cfRule>
  </conditionalFormatting>
  <conditionalFormatting sqref="I48 K48">
    <cfRule type="cellIs" priority="10" dxfId="56" operator="lessThan" stopIfTrue="1">
      <formula>60</formula>
    </cfRule>
    <cfRule type="cellIs" priority="11" dxfId="55" operator="lessThan" stopIfTrue="1">
      <formula>75</formula>
    </cfRule>
    <cfRule type="cellIs" priority="12" dxfId="54" operator="lessThan" stopIfTrue="1">
      <formula>90</formula>
    </cfRule>
  </conditionalFormatting>
  <conditionalFormatting sqref="J48">
    <cfRule type="cellIs" priority="4" dxfId="56" operator="lessThan" stopIfTrue="1">
      <formula>60</formula>
    </cfRule>
    <cfRule type="cellIs" priority="5" dxfId="55" operator="lessThan" stopIfTrue="1">
      <formula>75</formula>
    </cfRule>
    <cfRule type="cellIs" priority="6" dxfId="54" operator="lessThan" stopIfTrue="1">
      <formula>90</formula>
    </cfRule>
  </conditionalFormatting>
  <conditionalFormatting sqref="B21">
    <cfRule type="cellIs" priority="1" dxfId="56" operator="lessThan" stopIfTrue="1">
      <formula>20</formula>
    </cfRule>
    <cfRule type="cellIs" priority="2" dxfId="55" operator="lessThan" stopIfTrue="1">
      <formula>25</formula>
    </cfRule>
    <cfRule type="cellIs" priority="3" dxfId="54" operator="lessThan" stopIfTrue="1">
      <formula>30</formula>
    </cfRule>
  </conditionalFormatting>
  <printOptions/>
  <pageMargins left="0.2362204724409449" right="0.15748031496062992" top="0.11811023622047245" bottom="0.15748031496062992" header="0.11811023622047245" footer="0.1574803149606299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57421875" style="16" customWidth="1"/>
    <col min="2" max="2" width="24.00390625" style="16" customWidth="1"/>
    <col min="3" max="3" width="17.28125" style="16" customWidth="1"/>
    <col min="4" max="8" width="5.7109375" style="16" customWidth="1"/>
    <col min="9" max="9" width="8.7109375" style="16" customWidth="1"/>
    <col min="10" max="10" width="9.7109375" style="67" customWidth="1"/>
    <col min="11" max="16384" width="11.421875" style="16" customWidth="1"/>
  </cols>
  <sheetData>
    <row r="1" spans="1:10" ht="45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</row>
    <row r="2" ht="12.75">
      <c r="A2" s="26"/>
    </row>
    <row r="3" spans="1:10" ht="33.75">
      <c r="A3" s="10" t="s">
        <v>68</v>
      </c>
      <c r="B3" s="10"/>
      <c r="C3" s="10"/>
      <c r="D3" s="10"/>
      <c r="E3" s="10"/>
      <c r="F3" s="10"/>
      <c r="G3" s="10"/>
      <c r="H3" s="10"/>
      <c r="I3" s="10"/>
      <c r="J3" s="10"/>
    </row>
    <row r="4" ht="12.75">
      <c r="A4" s="26"/>
    </row>
    <row r="5" spans="1:10" ht="26.25">
      <c r="A5" s="11" t="s">
        <v>9</v>
      </c>
      <c r="B5" s="11"/>
      <c r="C5" s="11"/>
      <c r="D5" s="11"/>
      <c r="E5" s="11"/>
      <c r="F5" s="11"/>
      <c r="G5" s="11"/>
      <c r="H5" s="11"/>
      <c r="I5" s="11"/>
      <c r="J5" s="11"/>
    </row>
    <row r="6" spans="1:8" ht="12.75" hidden="1">
      <c r="A6" s="26"/>
      <c r="D6" s="16">
        <v>2</v>
      </c>
      <c r="E6" s="16">
        <v>4</v>
      </c>
      <c r="F6" s="16">
        <v>6</v>
      </c>
      <c r="G6" s="16">
        <v>8</v>
      </c>
      <c r="H6" s="16">
        <v>10</v>
      </c>
    </row>
    <row r="7" ht="12.75">
      <c r="A7" s="26"/>
    </row>
    <row r="8" spans="1:10" ht="15">
      <c r="A8" s="68" t="s">
        <v>10</v>
      </c>
      <c r="B8" s="69" t="s">
        <v>11</v>
      </c>
      <c r="C8" s="69" t="s">
        <v>12</v>
      </c>
      <c r="D8" s="68" t="s">
        <v>13</v>
      </c>
      <c r="E8" s="68" t="s">
        <v>14</v>
      </c>
      <c r="F8" s="68" t="s">
        <v>15</v>
      </c>
      <c r="G8" s="68" t="s">
        <v>27</v>
      </c>
      <c r="H8" s="68" t="s">
        <v>64</v>
      </c>
      <c r="I8" s="68" t="s">
        <v>16</v>
      </c>
      <c r="J8" s="70" t="s">
        <v>17</v>
      </c>
    </row>
    <row r="9" spans="1:10" ht="15.75">
      <c r="A9" s="71">
        <v>1</v>
      </c>
      <c r="B9" s="72" t="s">
        <v>49</v>
      </c>
      <c r="C9" s="73" t="s">
        <v>3</v>
      </c>
      <c r="D9" s="71">
        <f>IF(VLOOKUP($B9,Lagresultater!$A:$M,D$6,FALSE)=0,"",VLOOKUP($B9,Lagresultater!$A:$M,D$6,FALSE))</f>
        <v>26</v>
      </c>
      <c r="E9" s="71">
        <f>IF(VLOOKUP($B9,Lagresultater!$A:$M,E$6,FALSE)=0,"",VLOOKUP($B9,Lagresultater!$A:$M,E$6,FALSE))</f>
        <v>23</v>
      </c>
      <c r="F9" s="71">
        <f>IF(VLOOKUP($B9,Lagresultater!$A:$M,F$6,FALSE)=0,"",VLOOKUP($B9,Lagresultater!$A:$M,F$6,FALSE))</f>
        <v>21</v>
      </c>
      <c r="G9" s="71">
        <f>IF(VLOOKUP($B9,Lagresultater!$A:$M,G$6,FALSE)=0,"",VLOOKUP($B9,Lagresultater!$A:$M,G$6,FALSE))</f>
      </c>
      <c r="H9" s="71">
        <f>IF(VLOOKUP($B9,Lagresultater!$A:$M,H$6,FALSE)=0,"",VLOOKUP($B9,Lagresultater!$A:$M,H$6,FALSE))</f>
      </c>
      <c r="I9" s="74">
        <f aca="true" t="shared" si="0" ref="I9:I29">SUM(D9:H9)</f>
        <v>70</v>
      </c>
      <c r="J9" s="75">
        <f aca="true" t="shared" si="1" ref="J9:J29">AVERAGE(D9:H9)</f>
        <v>23.333333333333332</v>
      </c>
    </row>
    <row r="10" spans="1:10" ht="15.75">
      <c r="A10" s="71">
        <v>2</v>
      </c>
      <c r="B10" s="72" t="s">
        <v>59</v>
      </c>
      <c r="C10" s="73" t="s">
        <v>3</v>
      </c>
      <c r="D10" s="71">
        <f>IF(VLOOKUP($B10,Lagresultater!$A:$M,D$6,FALSE)=0,"",VLOOKUP($B10,Lagresultater!$A:$M,D$6,FALSE))</f>
        <v>25</v>
      </c>
      <c r="E10" s="71">
        <f>IF(VLOOKUP($B10,Lagresultater!$A:$M,E$6,FALSE)=0,"",VLOOKUP($B10,Lagresultater!$A:$M,E$6,FALSE))</f>
        <v>24</v>
      </c>
      <c r="F10" s="71">
        <f>IF(VLOOKUP($B10,Lagresultater!$A:$M,F$6,FALSE)=0,"",VLOOKUP($B10,Lagresultater!$A:$M,F$6,FALSE))</f>
        <v>24</v>
      </c>
      <c r="G10" s="71">
        <f>IF(VLOOKUP($B10,Lagresultater!$A:$M,G$6,FALSE)=0,"",VLOOKUP($B10,Lagresultater!$A:$M,G$6,FALSE))</f>
      </c>
      <c r="H10" s="71">
        <f>IF(VLOOKUP($B10,Lagresultater!$A:$M,H$6,FALSE)=0,"",VLOOKUP($B10,Lagresultater!$A:$M,H$6,FALSE))</f>
      </c>
      <c r="I10" s="74">
        <f t="shared" si="0"/>
        <v>73</v>
      </c>
      <c r="J10" s="75">
        <f t="shared" si="1"/>
        <v>24.333333333333332</v>
      </c>
    </row>
    <row r="11" spans="1:10" ht="15.75">
      <c r="A11" s="71">
        <v>3</v>
      </c>
      <c r="B11" s="76" t="s">
        <v>5</v>
      </c>
      <c r="C11" s="73" t="s">
        <v>4</v>
      </c>
      <c r="D11" s="71">
        <f>IF(VLOOKUP($B11,Lagresultater!$A:$M,D$6,FALSE)=0,"",VLOOKUP($B11,Lagresultater!$A:$M,D$6,FALSE))</f>
        <v>28</v>
      </c>
      <c r="E11" s="71">
        <f>IF(VLOOKUP($B11,Lagresultater!$A:$M,E$6,FALSE)=0,"",VLOOKUP($B11,Lagresultater!$A:$M,E$6,FALSE))</f>
        <v>24</v>
      </c>
      <c r="F11" s="71">
        <f>IF(VLOOKUP($B11,Lagresultater!$A:$M,F$6,FALSE)=0,"",VLOOKUP($B11,Lagresultater!$A:$M,F$6,FALSE))</f>
        <v>23</v>
      </c>
      <c r="G11" s="71">
        <f>IF(VLOOKUP($B11,Lagresultater!$A:$M,G$6,FALSE)=0,"",VLOOKUP($B11,Lagresultater!$A:$M,G$6,FALSE))</f>
      </c>
      <c r="H11" s="71">
        <f>IF(VLOOKUP($B11,Lagresultater!$A:$M,H$6,FALSE)=0,"",VLOOKUP($B11,Lagresultater!$A:$M,H$6,FALSE))</f>
      </c>
      <c r="I11" s="77">
        <f t="shared" si="0"/>
        <v>75</v>
      </c>
      <c r="J11" s="75">
        <f t="shared" si="1"/>
        <v>25</v>
      </c>
    </row>
    <row r="12" spans="1:10" ht="15.75">
      <c r="A12" s="71">
        <v>4</v>
      </c>
      <c r="B12" s="76" t="s">
        <v>60</v>
      </c>
      <c r="C12" s="73" t="s">
        <v>4</v>
      </c>
      <c r="D12" s="71">
        <f>IF(VLOOKUP($B12,Lagresultater!$A:$M,D$6,FALSE)=0,"",VLOOKUP($B12,Lagresultater!$A:$M,D$6,FALSE))</f>
        <v>28</v>
      </c>
      <c r="E12" s="71">
        <f>IF(VLOOKUP($B12,Lagresultater!$A:$M,E$6,FALSE)=0,"",VLOOKUP($B12,Lagresultater!$A:$M,E$6,FALSE))</f>
        <v>26</v>
      </c>
      <c r="F12" s="71">
        <f>IF(VLOOKUP($B12,Lagresultater!$A:$M,F$6,FALSE)=0,"",VLOOKUP($B12,Lagresultater!$A:$M,F$6,FALSE))</f>
        <v>23</v>
      </c>
      <c r="G12" s="71">
        <f>IF(VLOOKUP($B12,Lagresultater!$A:$M,G$6,FALSE)=0,"",VLOOKUP($B12,Lagresultater!$A:$M,G$6,FALSE))</f>
      </c>
      <c r="H12" s="71">
        <f>IF(VLOOKUP($B12,Lagresultater!$A:$M,H$6,FALSE)=0,"",VLOOKUP($B12,Lagresultater!$A:$M,H$6,FALSE))</f>
      </c>
      <c r="I12" s="77">
        <f t="shared" si="0"/>
        <v>77</v>
      </c>
      <c r="J12" s="75">
        <f t="shared" si="1"/>
        <v>25.666666666666668</v>
      </c>
    </row>
    <row r="13" spans="1:10" ht="15.75">
      <c r="A13" s="71">
        <v>5</v>
      </c>
      <c r="B13" s="76" t="s">
        <v>55</v>
      </c>
      <c r="C13" s="73" t="s">
        <v>24</v>
      </c>
      <c r="D13" s="71">
        <f>IF(VLOOKUP($B13,Lagresultater!$A:$M,D$6,FALSE)=0,"",VLOOKUP($B13,Lagresultater!$A:$M,D$6,FALSE))</f>
        <v>28</v>
      </c>
      <c r="E13" s="71">
        <f>IF(VLOOKUP($B13,Lagresultater!$A:$M,E$6,FALSE)=0,"",VLOOKUP($B13,Lagresultater!$A:$M,E$6,FALSE))</f>
        <v>26</v>
      </c>
      <c r="F13" s="71">
        <f>IF(VLOOKUP($B13,Lagresultater!$A:$M,F$6,FALSE)=0,"",VLOOKUP($B13,Lagresultater!$A:$M,F$6,FALSE))</f>
        <v>27</v>
      </c>
      <c r="G13" s="71">
        <f>IF(VLOOKUP($B13,Lagresultater!$A:$M,G$6,FALSE)=0,"",VLOOKUP($B13,Lagresultater!$A:$M,G$6,FALSE))</f>
      </c>
      <c r="H13" s="71">
        <f>IF(VLOOKUP($B13,Lagresultater!$A:$M,H$6,FALSE)=0,"",VLOOKUP($B13,Lagresultater!$A:$M,H$6,FALSE))</f>
      </c>
      <c r="I13" s="77">
        <f t="shared" si="0"/>
        <v>81</v>
      </c>
      <c r="J13" s="75">
        <f t="shared" si="1"/>
        <v>27</v>
      </c>
    </row>
    <row r="14" spans="1:10" ht="15.75">
      <c r="A14" s="71">
        <v>6</v>
      </c>
      <c r="B14" s="72" t="s">
        <v>69</v>
      </c>
      <c r="C14" s="73" t="s">
        <v>66</v>
      </c>
      <c r="D14" s="71">
        <f>IF(VLOOKUP($B14,Lagresultater!$A:$M,D$6,FALSE)=0,"",VLOOKUP($B14,Lagresultater!$A:$M,D$6,FALSE))</f>
        <v>30</v>
      </c>
      <c r="E14" s="71">
        <f>IF(VLOOKUP($B14,Lagresultater!$A:$M,E$6,FALSE)=0,"",VLOOKUP($B14,Lagresultater!$A:$M,E$6,FALSE))</f>
        <v>26</v>
      </c>
      <c r="F14" s="71">
        <f>IF(VLOOKUP($B14,Lagresultater!$A:$M,F$6,FALSE)=0,"",VLOOKUP($B14,Lagresultater!$A:$M,F$6,FALSE))</f>
        <v>27</v>
      </c>
      <c r="G14" s="71">
        <f>IF(VLOOKUP($B14,Lagresultater!$A:$M,G$6,FALSE)=0,"",VLOOKUP($B14,Lagresultater!$A:$M,G$6,FALSE))</f>
      </c>
      <c r="H14" s="71">
        <f>IF(VLOOKUP($B14,Lagresultater!$A:$M,H$6,FALSE)=0,"",VLOOKUP($B14,Lagresultater!$A:$M,H$6,FALSE))</f>
      </c>
      <c r="I14" s="77">
        <f t="shared" si="0"/>
        <v>83</v>
      </c>
      <c r="J14" s="75">
        <f t="shared" si="1"/>
        <v>27.666666666666668</v>
      </c>
    </row>
    <row r="15" spans="1:10" ht="15.75">
      <c r="A15" s="71">
        <v>7</v>
      </c>
      <c r="B15" s="72" t="s">
        <v>6</v>
      </c>
      <c r="C15" s="73" t="s">
        <v>3</v>
      </c>
      <c r="D15" s="71">
        <f>IF(VLOOKUP($B15,Lagresultater!$A:$M,D$6,FALSE)=0,"",VLOOKUP($B15,Lagresultater!$A:$M,D$6,FALSE))</f>
        <v>28</v>
      </c>
      <c r="E15" s="71">
        <f>IF(VLOOKUP($B15,Lagresultater!$A:$M,E$6,FALSE)=0,"",VLOOKUP($B15,Lagresultater!$A:$M,E$6,FALSE))</f>
        <v>31</v>
      </c>
      <c r="F15" s="71">
        <f>IF(VLOOKUP($B15,Lagresultater!$A:$M,F$6,FALSE)=0,"",VLOOKUP($B15,Lagresultater!$A:$M,F$6,FALSE))</f>
        <v>27</v>
      </c>
      <c r="G15" s="71">
        <f>IF(VLOOKUP($B15,Lagresultater!$A:$M,G$6,FALSE)=0,"",VLOOKUP($B15,Lagresultater!$A:$M,G$6,FALSE))</f>
      </c>
      <c r="H15" s="71">
        <f>IF(VLOOKUP($B15,Lagresultater!$A:$M,H$6,FALSE)=0,"",VLOOKUP($B15,Lagresultater!$A:$M,H$6,FALSE))</f>
      </c>
      <c r="I15" s="77">
        <f t="shared" si="0"/>
        <v>86</v>
      </c>
      <c r="J15" s="75">
        <f t="shared" si="1"/>
        <v>28.666666666666668</v>
      </c>
    </row>
    <row r="16" spans="1:10" ht="15.75">
      <c r="A16" s="71">
        <v>8</v>
      </c>
      <c r="B16" s="72" t="s">
        <v>47</v>
      </c>
      <c r="C16" s="73" t="s">
        <v>3</v>
      </c>
      <c r="D16" s="71">
        <f>IF(VLOOKUP($B16,Lagresultater!$A:$M,D$6,FALSE)=0,"",VLOOKUP($B16,Lagresultater!$A:$M,D$6,FALSE))</f>
        <v>31</v>
      </c>
      <c r="E16" s="71">
        <f>IF(VLOOKUP($B16,Lagresultater!$A:$M,E$6,FALSE)=0,"",VLOOKUP($B16,Lagresultater!$A:$M,E$6,FALSE))</f>
        <v>31</v>
      </c>
      <c r="F16" s="71">
        <f>IF(VLOOKUP($B16,Lagresultater!$A:$M,F$6,FALSE)=0,"",VLOOKUP($B16,Lagresultater!$A:$M,F$6,FALSE))</f>
        <v>25</v>
      </c>
      <c r="G16" s="71">
        <f>IF(VLOOKUP($B16,Lagresultater!$A:$M,G$6,FALSE)=0,"",VLOOKUP($B16,Lagresultater!$A:$M,G$6,FALSE))</f>
      </c>
      <c r="H16" s="71">
        <f>IF(VLOOKUP($B16,Lagresultater!$A:$M,H$6,FALSE)=0,"",VLOOKUP($B16,Lagresultater!$A:$M,H$6,FALSE))</f>
      </c>
      <c r="I16" s="77">
        <f t="shared" si="0"/>
        <v>87</v>
      </c>
      <c r="J16" s="75">
        <f t="shared" si="1"/>
        <v>29</v>
      </c>
    </row>
    <row r="17" spans="1:10" ht="15.75">
      <c r="A17" s="71">
        <v>9</v>
      </c>
      <c r="B17" s="72" t="s">
        <v>26</v>
      </c>
      <c r="C17" s="73" t="s">
        <v>3</v>
      </c>
      <c r="D17" s="71">
        <f>IF(VLOOKUP($B17,Lagresultater!$A:$M,D$6,FALSE)=0,"",VLOOKUP($B17,Lagresultater!$A:$M,D$6,FALSE))</f>
        <v>35</v>
      </c>
      <c r="E17" s="71">
        <f>IF(VLOOKUP($B17,Lagresultater!$A:$M,E$6,FALSE)=0,"",VLOOKUP($B17,Lagresultater!$A:$M,E$6,FALSE))</f>
        <v>24</v>
      </c>
      <c r="F17" s="71">
        <f>IF(VLOOKUP($B17,Lagresultater!$A:$M,F$6,FALSE)=0,"",VLOOKUP($B17,Lagresultater!$A:$M,F$6,FALSE))</f>
        <v>30</v>
      </c>
      <c r="G17" s="71">
        <f>IF(VLOOKUP($B17,Lagresultater!$A:$M,G$6,FALSE)=0,"",VLOOKUP($B17,Lagresultater!$A:$M,G$6,FALSE))</f>
      </c>
      <c r="H17" s="71">
        <f>IF(VLOOKUP($B17,Lagresultater!$A:$M,H$6,FALSE)=0,"",VLOOKUP($B17,Lagresultater!$A:$M,H$6,FALSE))</f>
      </c>
      <c r="I17" s="77">
        <f t="shared" si="0"/>
        <v>89</v>
      </c>
      <c r="J17" s="75">
        <f t="shared" si="1"/>
        <v>29.666666666666668</v>
      </c>
    </row>
    <row r="18" spans="1:10" ht="15.75">
      <c r="A18" s="71">
        <v>10</v>
      </c>
      <c r="B18" s="76" t="s">
        <v>61</v>
      </c>
      <c r="C18" s="73" t="s">
        <v>4</v>
      </c>
      <c r="D18" s="71">
        <f>IF(VLOOKUP($B18,Lagresultater!$A:$M,D$6,FALSE)=0,"",VLOOKUP($B18,Lagresultater!$A:$M,D$6,FALSE))</f>
      </c>
      <c r="E18" s="71">
        <f>IF(VLOOKUP($B18,Lagresultater!$A:$M,E$6,FALSE)=0,"",VLOOKUP($B18,Lagresultater!$A:$M,E$6,FALSE))</f>
        <v>30</v>
      </c>
      <c r="F18" s="71">
        <f>IF(VLOOKUP($B18,Lagresultater!$A:$M,F$6,FALSE)=0,"",VLOOKUP($B18,Lagresultater!$A:$M,F$6,FALSE))</f>
      </c>
      <c r="G18" s="71">
        <f>IF(VLOOKUP($B18,Lagresultater!$A:$M,G$6,FALSE)=0,"",VLOOKUP($B18,Lagresultater!$A:$M,G$6,FALSE))</f>
      </c>
      <c r="H18" s="71">
        <f>IF(VLOOKUP($B18,Lagresultater!$A:$M,H$6,FALSE)=0,"",VLOOKUP($B18,Lagresultater!$A:$M,H$6,FALSE))</f>
      </c>
      <c r="I18" s="71">
        <f t="shared" si="0"/>
        <v>30</v>
      </c>
      <c r="J18" s="75">
        <f t="shared" si="1"/>
        <v>30</v>
      </c>
    </row>
    <row r="19" spans="1:10" ht="15.75">
      <c r="A19" s="71">
        <v>11</v>
      </c>
      <c r="B19" s="72" t="s">
        <v>23</v>
      </c>
      <c r="C19" s="73" t="s">
        <v>3</v>
      </c>
      <c r="D19" s="71">
        <f>IF(VLOOKUP($B19,Lagresultater!$A:$M,D$6,FALSE)=0,"",VLOOKUP($B19,Lagresultater!$A:$M,D$6,FALSE))</f>
        <v>30</v>
      </c>
      <c r="E19" s="71">
        <f>IF(VLOOKUP($B19,Lagresultater!$A:$M,E$6,FALSE)=0,"",VLOOKUP($B19,Lagresultater!$A:$M,E$6,FALSE))</f>
        <v>38</v>
      </c>
      <c r="F19" s="71">
        <f>IF(VLOOKUP($B19,Lagresultater!$A:$M,F$6,FALSE)=0,"",VLOOKUP($B19,Lagresultater!$A:$M,F$6,FALSE))</f>
        <v>27</v>
      </c>
      <c r="G19" s="71">
        <f>IF(VLOOKUP($B19,Lagresultater!$A:$M,G$6,FALSE)=0,"",VLOOKUP($B19,Lagresultater!$A:$M,G$6,FALSE))</f>
      </c>
      <c r="H19" s="71">
        <f>IF(VLOOKUP($B19,Lagresultater!$A:$M,H$6,FALSE)=0,"",VLOOKUP($B19,Lagresultater!$A:$M,H$6,FALSE))</f>
      </c>
      <c r="I19" s="71">
        <f t="shared" si="0"/>
        <v>95</v>
      </c>
      <c r="J19" s="75">
        <f t="shared" si="1"/>
        <v>31.666666666666668</v>
      </c>
    </row>
    <row r="20" spans="1:10" ht="15.75">
      <c r="A20" s="71">
        <v>12</v>
      </c>
      <c r="B20" s="72" t="s">
        <v>73</v>
      </c>
      <c r="C20" s="73" t="s">
        <v>3</v>
      </c>
      <c r="D20" s="71">
        <f>IF(VLOOKUP($B20,Lagresultater!$A:$M,D$6,FALSE)=0,"",VLOOKUP($B20,Lagresultater!$A:$M,D$6,FALSE))</f>
      </c>
      <c r="E20" s="71">
        <f>IF(VLOOKUP($B20,Lagresultater!$A:$M,E$6,FALSE)=0,"",VLOOKUP($B20,Lagresultater!$A:$M,E$6,FALSE))</f>
        <v>32</v>
      </c>
      <c r="F20" s="71">
        <f>IF(VLOOKUP($B20,Lagresultater!$A:$M,F$6,FALSE)=0,"",VLOOKUP($B20,Lagresultater!$A:$M,F$6,FALSE))</f>
      </c>
      <c r="G20" s="71">
        <f>IF(VLOOKUP($B20,Lagresultater!$A:$M,G$6,FALSE)=0,"",VLOOKUP($B20,Lagresultater!$A:$M,G$6,FALSE))</f>
      </c>
      <c r="H20" s="71">
        <f>IF(VLOOKUP($B20,Lagresultater!$A:$M,H$6,FALSE)=0,"",VLOOKUP($B20,Lagresultater!$A:$M,H$6,FALSE))</f>
      </c>
      <c r="I20" s="71">
        <f t="shared" si="0"/>
        <v>32</v>
      </c>
      <c r="J20" s="75">
        <f t="shared" si="1"/>
        <v>32</v>
      </c>
    </row>
    <row r="21" spans="1:10" ht="15.75">
      <c r="A21" s="71">
        <v>13</v>
      </c>
      <c r="B21" s="72" t="s">
        <v>76</v>
      </c>
      <c r="C21" s="73" t="s">
        <v>3</v>
      </c>
      <c r="D21" s="71">
        <f>IF(VLOOKUP($B21,Lagresultater!$A:$M,D$6,FALSE)=0,"",VLOOKUP($B21,Lagresultater!$A:$M,D$6,FALSE))</f>
        <v>34</v>
      </c>
      <c r="E21" s="71">
        <f>IF(VLOOKUP($B21,Lagresultater!$A:$M,E$6,FALSE)=0,"",VLOOKUP($B21,Lagresultater!$A:$M,E$6,FALSE))</f>
        <v>29</v>
      </c>
      <c r="F21" s="71">
        <f>IF(VLOOKUP($B21,Lagresultater!$A:$M,F$6,FALSE)=0,"",VLOOKUP($B21,Lagresultater!$A:$M,F$6,FALSE))</f>
        <v>34</v>
      </c>
      <c r="G21" s="71">
        <f>IF(VLOOKUP($B21,Lagresultater!$A:$M,G$6,FALSE)=0,"",VLOOKUP($B21,Lagresultater!$A:$M,G$6,FALSE))</f>
      </c>
      <c r="H21" s="71">
        <f>IF(VLOOKUP($B21,Lagresultater!$A:$M,H$6,FALSE)=0,"",VLOOKUP($B21,Lagresultater!$A:$M,H$6,FALSE))</f>
      </c>
      <c r="I21" s="71">
        <f t="shared" si="0"/>
        <v>97</v>
      </c>
      <c r="J21" s="75">
        <f t="shared" si="1"/>
        <v>32.333333333333336</v>
      </c>
    </row>
    <row r="22" spans="1:10" ht="15.75">
      <c r="A22" s="71">
        <v>14</v>
      </c>
      <c r="B22" s="72" t="s">
        <v>71</v>
      </c>
      <c r="C22" s="73" t="s">
        <v>66</v>
      </c>
      <c r="D22" s="71">
        <f>IF(VLOOKUP($B22,Lagresultater!$A:$M,D$6,FALSE)=0,"",VLOOKUP($B22,Lagresultater!$A:$M,D$6,FALSE))</f>
      </c>
      <c r="E22" s="71">
        <f>IF(VLOOKUP($B22,Lagresultater!$A:$M,E$6,FALSE)=0,"",VLOOKUP($B22,Lagresultater!$A:$M,E$6,FALSE))</f>
        <v>30</v>
      </c>
      <c r="F22" s="71">
        <f>IF(VLOOKUP($B22,Lagresultater!$A:$M,F$6,FALSE)=0,"",VLOOKUP($B22,Lagresultater!$A:$M,F$6,FALSE))</f>
        <v>35</v>
      </c>
      <c r="G22" s="71">
        <f>IF(VLOOKUP($B22,Lagresultater!$A:$M,G$6,FALSE)=0,"",VLOOKUP($B22,Lagresultater!$A:$M,G$6,FALSE))</f>
      </c>
      <c r="H22" s="71">
        <f>IF(VLOOKUP($B22,Lagresultater!$A:$M,H$6,FALSE)=0,"",VLOOKUP($B22,Lagresultater!$A:$M,H$6,FALSE))</f>
      </c>
      <c r="I22" s="71">
        <f t="shared" si="0"/>
        <v>65</v>
      </c>
      <c r="J22" s="75">
        <f t="shared" si="1"/>
        <v>32.5</v>
      </c>
    </row>
    <row r="23" spans="1:10" ht="15.75">
      <c r="A23" s="71">
        <v>15</v>
      </c>
      <c r="B23" s="72" t="s">
        <v>75</v>
      </c>
      <c r="C23" s="73" t="s">
        <v>3</v>
      </c>
      <c r="D23" s="71">
        <f>IF(VLOOKUP($B23,Lagresultater!$A:$M,D$6,FALSE)=0,"",VLOOKUP($B23,Lagresultater!$A:$M,D$6,FALSE))</f>
        <v>31</v>
      </c>
      <c r="E23" s="71">
        <f>IF(VLOOKUP($B23,Lagresultater!$A:$M,E$6,FALSE)=0,"",VLOOKUP($B23,Lagresultater!$A:$M,E$6,FALSE))</f>
        <v>30</v>
      </c>
      <c r="F23" s="71">
        <f>IF(VLOOKUP($B23,Lagresultater!$A:$M,F$6,FALSE)=0,"",VLOOKUP($B23,Lagresultater!$A:$M,F$6,FALSE))</f>
        <v>37</v>
      </c>
      <c r="G23" s="71">
        <f>IF(VLOOKUP($B23,Lagresultater!$A:$M,G$6,FALSE)=0,"",VLOOKUP($B23,Lagresultater!$A:$M,G$6,FALSE))</f>
      </c>
      <c r="H23" s="71">
        <f>IF(VLOOKUP($B23,Lagresultater!$A:$M,H$6,FALSE)=0,"",VLOOKUP($B23,Lagresultater!$A:$M,H$6,FALSE))</f>
      </c>
      <c r="I23" s="71">
        <f t="shared" si="0"/>
        <v>98</v>
      </c>
      <c r="J23" s="75">
        <f t="shared" si="1"/>
        <v>32.666666666666664</v>
      </c>
    </row>
    <row r="24" spans="1:10" ht="15.75">
      <c r="A24" s="71">
        <v>16</v>
      </c>
      <c r="B24" s="76" t="s">
        <v>22</v>
      </c>
      <c r="C24" s="73" t="s">
        <v>4</v>
      </c>
      <c r="D24" s="71">
        <f>IF(VLOOKUP($B24,Lagresultater!$A:$M,D$6,FALSE)=0,"",VLOOKUP($B24,Lagresultater!$A:$M,D$6,FALSE))</f>
        <v>36</v>
      </c>
      <c r="E24" s="71">
        <f>IF(VLOOKUP($B24,Lagresultater!$A:$M,E$6,FALSE)=0,"",VLOOKUP($B24,Lagresultater!$A:$M,E$6,FALSE))</f>
      </c>
      <c r="F24" s="71">
        <f>IF(VLOOKUP($B24,Lagresultater!$A:$M,F$6,FALSE)=0,"",VLOOKUP($B24,Lagresultater!$A:$M,F$6,FALSE))</f>
        <v>31</v>
      </c>
      <c r="G24" s="71">
        <f>IF(VLOOKUP($B24,Lagresultater!$A:$M,G$6,FALSE)=0,"",VLOOKUP($B24,Lagresultater!$A:$M,G$6,FALSE))</f>
      </c>
      <c r="H24" s="71">
        <f>IF(VLOOKUP($B24,Lagresultater!$A:$M,H$6,FALSE)=0,"",VLOOKUP($B24,Lagresultater!$A:$M,H$6,FALSE))</f>
      </c>
      <c r="I24" s="71">
        <f t="shared" si="0"/>
        <v>67</v>
      </c>
      <c r="J24" s="75">
        <f t="shared" si="1"/>
        <v>33.5</v>
      </c>
    </row>
    <row r="25" spans="1:10" ht="15.75">
      <c r="A25" s="71">
        <v>17</v>
      </c>
      <c r="B25" s="76" t="s">
        <v>25</v>
      </c>
      <c r="C25" s="73" t="s">
        <v>24</v>
      </c>
      <c r="D25" s="71">
        <f>IF(VLOOKUP($B25,Lagresultater!$A:$M,D$6,FALSE)=0,"",VLOOKUP($B25,Lagresultater!$A:$M,D$6,FALSE))</f>
        <v>31</v>
      </c>
      <c r="E25" s="71">
        <f>IF(VLOOKUP($B25,Lagresultater!$A:$M,E$6,FALSE)=0,"",VLOOKUP($B25,Lagresultater!$A:$M,E$6,FALSE))</f>
        <v>37</v>
      </c>
      <c r="F25" s="71">
        <f>IF(VLOOKUP($B25,Lagresultater!$A:$M,F$6,FALSE)=0,"",VLOOKUP($B25,Lagresultater!$A:$M,F$6,FALSE))</f>
        <v>33</v>
      </c>
      <c r="G25" s="71">
        <f>IF(VLOOKUP($B25,Lagresultater!$A:$M,G$6,FALSE)=0,"",VLOOKUP($B25,Lagresultater!$A:$M,G$6,FALSE))</f>
      </c>
      <c r="H25" s="71">
        <f>IF(VLOOKUP($B25,Lagresultater!$A:$M,H$6,FALSE)=0,"",VLOOKUP($B25,Lagresultater!$A:$M,H$6,FALSE))</f>
      </c>
      <c r="I25" s="71">
        <f t="shared" si="0"/>
        <v>101</v>
      </c>
      <c r="J25" s="75">
        <f t="shared" si="1"/>
        <v>33.666666666666664</v>
      </c>
    </row>
    <row r="26" spans="1:10" ht="15.75">
      <c r="A26" s="71">
        <v>18</v>
      </c>
      <c r="B26" s="72" t="s">
        <v>63</v>
      </c>
      <c r="C26" s="73" t="s">
        <v>24</v>
      </c>
      <c r="D26" s="71">
        <f>IF(VLOOKUP($B26,Lagresultater!$A:$M,D$6,FALSE)=0,"",VLOOKUP($B26,Lagresultater!$A:$M,D$6,FALSE))</f>
        <v>31</v>
      </c>
      <c r="E26" s="71">
        <f>IF(VLOOKUP($B26,Lagresultater!$A:$M,E$6,FALSE)=0,"",VLOOKUP($B26,Lagresultater!$A:$M,E$6,FALSE))</f>
        <v>33</v>
      </c>
      <c r="F26" s="71">
        <f>IF(VLOOKUP($B26,Lagresultater!$A:$M,F$6,FALSE)=0,"",VLOOKUP($B26,Lagresultater!$A:$M,F$6,FALSE))</f>
        <v>38</v>
      </c>
      <c r="G26" s="71">
        <f>IF(VLOOKUP($B26,Lagresultater!$A:$M,G$6,FALSE)=0,"",VLOOKUP($B26,Lagresultater!$A:$M,G$6,FALSE))</f>
      </c>
      <c r="H26" s="71">
        <f>IF(VLOOKUP($B26,Lagresultater!$A:$M,H$6,FALSE)=0,"",VLOOKUP($B26,Lagresultater!$A:$M,H$6,FALSE))</f>
      </c>
      <c r="I26" s="71">
        <f t="shared" si="0"/>
        <v>102</v>
      </c>
      <c r="J26" s="75">
        <f t="shared" si="1"/>
        <v>34</v>
      </c>
    </row>
    <row r="27" spans="1:10" ht="15.75">
      <c r="A27" s="71">
        <v>19</v>
      </c>
      <c r="B27" s="72" t="s">
        <v>72</v>
      </c>
      <c r="C27" s="73" t="s">
        <v>66</v>
      </c>
      <c r="D27" s="71">
        <f>IF(VLOOKUP($B27,Lagresultater!$A:$M,D$6,FALSE)=0,"",VLOOKUP($B27,Lagresultater!$A:$M,D$6,FALSE))</f>
        <v>36</v>
      </c>
      <c r="E27" s="71">
        <f>IF(VLOOKUP($B27,Lagresultater!$A:$M,E$6,FALSE)=0,"",VLOOKUP($B27,Lagresultater!$A:$M,E$6,FALSE))</f>
        <v>33</v>
      </c>
      <c r="F27" s="71">
        <f>IF(VLOOKUP($B27,Lagresultater!$A:$M,F$6,FALSE)=0,"",VLOOKUP($B27,Lagresultater!$A:$M,F$6,FALSE))</f>
      </c>
      <c r="G27" s="71">
        <f>IF(VLOOKUP($B27,Lagresultater!$A:$M,G$6,FALSE)=0,"",VLOOKUP($B27,Lagresultater!$A:$M,G$6,FALSE))</f>
      </c>
      <c r="H27" s="71">
        <f>IF(VLOOKUP($B27,Lagresultater!$A:$M,H$6,FALSE)=0,"",VLOOKUP($B27,Lagresultater!$A:$M,H$6,FALSE))</f>
      </c>
      <c r="I27" s="71">
        <f t="shared" si="0"/>
        <v>69</v>
      </c>
      <c r="J27" s="75">
        <f t="shared" si="1"/>
        <v>34.5</v>
      </c>
    </row>
    <row r="28" spans="1:10" ht="15.75">
      <c r="A28" s="71">
        <v>20</v>
      </c>
      <c r="B28" s="72" t="s">
        <v>70</v>
      </c>
      <c r="C28" s="73" t="s">
        <v>66</v>
      </c>
      <c r="D28" s="71">
        <f>IF(VLOOKUP($B28,Lagresultater!$A:$M,D$6,FALSE)=0,"",VLOOKUP($B28,Lagresultater!$A:$M,D$6,FALSE))</f>
        <v>40</v>
      </c>
      <c r="E28" s="71">
        <f>IF(VLOOKUP($B28,Lagresultater!$A:$M,E$6,FALSE)=0,"",VLOOKUP($B28,Lagresultater!$A:$M,E$6,FALSE))</f>
      </c>
      <c r="F28" s="71">
        <f>IF(VLOOKUP($B28,Lagresultater!$A:$M,F$6,FALSE)=0,"",VLOOKUP($B28,Lagresultater!$A:$M,F$6,FALSE))</f>
        <v>32</v>
      </c>
      <c r="G28" s="71">
        <f>IF(VLOOKUP($B28,Lagresultater!$A:$M,G$6,FALSE)=0,"",VLOOKUP($B28,Lagresultater!$A:$M,G$6,FALSE))</f>
      </c>
      <c r="H28" s="71">
        <f>IF(VLOOKUP($B28,Lagresultater!$A:$M,H$6,FALSE)=0,"",VLOOKUP($B28,Lagresultater!$A:$M,H$6,FALSE))</f>
      </c>
      <c r="I28" s="71">
        <f t="shared" si="0"/>
        <v>72</v>
      </c>
      <c r="J28" s="75">
        <f t="shared" si="1"/>
        <v>36</v>
      </c>
    </row>
    <row r="29" spans="1:10" ht="15.75">
      <c r="A29" s="71">
        <v>21</v>
      </c>
      <c r="B29" s="72" t="s">
        <v>74</v>
      </c>
      <c r="C29" s="73" t="s">
        <v>3</v>
      </c>
      <c r="D29" s="71">
        <f>IF(VLOOKUP($B29,Lagresultater!$A:$M,D$6,FALSE)=0,"",VLOOKUP($B29,Lagresultater!$A:$M,D$6,FALSE))</f>
        <v>49</v>
      </c>
      <c r="E29" s="71">
        <f>IF(VLOOKUP($B29,Lagresultater!$A:$M,E$6,FALSE)=0,"",VLOOKUP($B29,Lagresultater!$A:$M,E$6,FALSE))</f>
      </c>
      <c r="F29" s="71">
        <f>IF(VLOOKUP($B29,Lagresultater!$A:$M,F$6,FALSE)=0,"",VLOOKUP($B29,Lagresultater!$A:$M,F$6,FALSE))</f>
        <v>40</v>
      </c>
      <c r="G29" s="71">
        <f>IF(VLOOKUP($B29,Lagresultater!$A:$M,G$6,FALSE)=0,"",VLOOKUP($B29,Lagresultater!$A:$M,G$6,FALSE))</f>
      </c>
      <c r="H29" s="71">
        <f>IF(VLOOKUP($B29,Lagresultater!$A:$M,H$6,FALSE)=0,"",VLOOKUP($B29,Lagresultater!$A:$M,H$6,FALSE))</f>
      </c>
      <c r="I29" s="71">
        <f t="shared" si="0"/>
        <v>89</v>
      </c>
      <c r="J29" s="75">
        <f t="shared" si="1"/>
        <v>44.5</v>
      </c>
    </row>
  </sheetData>
  <sheetProtection/>
  <mergeCells count="3">
    <mergeCell ref="A1:J1"/>
    <mergeCell ref="A3:J3"/>
    <mergeCell ref="A5:J5"/>
  </mergeCells>
  <conditionalFormatting sqref="J9:J11 D9:H29 J15:J29">
    <cfRule type="cellIs" priority="16" dxfId="56" operator="lessThan" stopIfTrue="1">
      <formula>20</formula>
    </cfRule>
    <cfRule type="cellIs" priority="17" dxfId="55" operator="lessThan" stopIfTrue="1">
      <formula>25</formula>
    </cfRule>
    <cfRule type="cellIs" priority="18" dxfId="54" operator="lessThan" stopIfTrue="1">
      <formula>30</formula>
    </cfRule>
  </conditionalFormatting>
  <conditionalFormatting sqref="J13:J14">
    <cfRule type="cellIs" priority="13" dxfId="56" operator="lessThan" stopIfTrue="1">
      <formula>20</formula>
    </cfRule>
    <cfRule type="cellIs" priority="14" dxfId="55" operator="lessThan" stopIfTrue="1">
      <formula>25</formula>
    </cfRule>
    <cfRule type="cellIs" priority="15" dxfId="54" operator="lessThan" stopIfTrue="1">
      <formula>30</formula>
    </cfRule>
  </conditionalFormatting>
  <conditionalFormatting sqref="J12">
    <cfRule type="cellIs" priority="4" dxfId="56" operator="lessThan" stopIfTrue="1">
      <formula>20</formula>
    </cfRule>
    <cfRule type="cellIs" priority="5" dxfId="55" operator="lessThan" stopIfTrue="1">
      <formula>25</formula>
    </cfRule>
    <cfRule type="cellIs" priority="6" dxfId="54" operator="lessThan" stopIfTrue="1">
      <formula>30</formula>
    </cfRule>
  </conditionalFormatting>
  <printOptions/>
  <pageMargins left="0.27" right="0.19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11.7109375" defaultRowHeight="12.75" outlineLevelRow="1"/>
  <cols>
    <col min="1" max="1" width="20.57421875" style="79" customWidth="1"/>
    <col min="2" max="2" width="5.00390625" style="79" customWidth="1"/>
    <col min="3" max="20" width="4.7109375" style="79" customWidth="1"/>
    <col min="21" max="21" width="7.7109375" style="79" customWidth="1"/>
    <col min="22" max="16384" width="11.7109375" style="79" customWidth="1"/>
  </cols>
  <sheetData>
    <row r="1" spans="1:21" ht="33.75">
      <c r="A1" s="78" t="s">
        <v>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2.75">
      <c r="A2" s="80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26.25">
      <c r="A3" s="83" t="s">
        <v>57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ht="12.75">
      <c r="A4" s="80"/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27" thickBot="1">
      <c r="A5" s="84" t="s">
        <v>51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s="131" customFormat="1" ht="95.25" thickBot="1" thickTop="1">
      <c r="A6" s="130"/>
      <c r="B6" s="1" t="s">
        <v>41</v>
      </c>
      <c r="C6" s="2" t="s">
        <v>28</v>
      </c>
      <c r="D6" s="2" t="s">
        <v>29</v>
      </c>
      <c r="E6" s="2" t="s">
        <v>42</v>
      </c>
      <c r="F6" s="2" t="s">
        <v>77</v>
      </c>
      <c r="G6" s="2" t="s">
        <v>30</v>
      </c>
      <c r="H6" s="2" t="s">
        <v>52</v>
      </c>
      <c r="I6" s="2" t="s">
        <v>31</v>
      </c>
      <c r="J6" s="2" t="s">
        <v>32</v>
      </c>
      <c r="K6" s="2" t="s">
        <v>33</v>
      </c>
      <c r="L6" s="2" t="s">
        <v>34</v>
      </c>
      <c r="M6" s="2" t="s">
        <v>53</v>
      </c>
      <c r="N6" s="2" t="s">
        <v>43</v>
      </c>
      <c r="O6" s="2" t="s">
        <v>35</v>
      </c>
      <c r="P6" s="2" t="s">
        <v>36</v>
      </c>
      <c r="Q6" s="2" t="s">
        <v>54</v>
      </c>
      <c r="R6" s="2" t="s">
        <v>37</v>
      </c>
      <c r="S6" s="2" t="s">
        <v>38</v>
      </c>
      <c r="T6" s="2" t="s">
        <v>39</v>
      </c>
      <c r="U6" s="2" t="s">
        <v>1</v>
      </c>
    </row>
    <row r="7" spans="1:21" s="90" customFormat="1" ht="12.75" thickBot="1" thickTop="1">
      <c r="A7" s="86" t="s">
        <v>40</v>
      </c>
      <c r="B7" s="87"/>
      <c r="C7" s="88">
        <v>1</v>
      </c>
      <c r="D7" s="88">
        <v>2</v>
      </c>
      <c r="E7" s="88">
        <v>3</v>
      </c>
      <c r="F7" s="88">
        <v>4</v>
      </c>
      <c r="G7" s="88">
        <v>5</v>
      </c>
      <c r="H7" s="88">
        <v>6</v>
      </c>
      <c r="I7" s="88">
        <v>7</v>
      </c>
      <c r="J7" s="88">
        <v>8</v>
      </c>
      <c r="K7" s="88">
        <v>9</v>
      </c>
      <c r="L7" s="88">
        <v>10</v>
      </c>
      <c r="M7" s="88">
        <v>11</v>
      </c>
      <c r="N7" s="88">
        <v>12</v>
      </c>
      <c r="O7" s="88">
        <v>13</v>
      </c>
      <c r="P7" s="88">
        <v>14</v>
      </c>
      <c r="Q7" s="88">
        <v>15</v>
      </c>
      <c r="R7" s="88">
        <v>16</v>
      </c>
      <c r="S7" s="88">
        <v>17</v>
      </c>
      <c r="T7" s="88">
        <v>18</v>
      </c>
      <c r="U7" s="89"/>
    </row>
    <row r="8" spans="1:21" ht="14.25" thickBot="1" thickTop="1">
      <c r="A8" s="91" t="s">
        <v>49</v>
      </c>
      <c r="B8" s="92">
        <f>COUNT(C9:C11)</f>
        <v>3</v>
      </c>
      <c r="C8" s="93">
        <f aca="true" t="shared" si="0" ref="C8:U8">AVERAGE(C9:C11)</f>
        <v>1.3333333333333333</v>
      </c>
      <c r="D8" s="93">
        <f t="shared" si="0"/>
        <v>2</v>
      </c>
      <c r="E8" s="93">
        <f t="shared" si="0"/>
        <v>1.3333333333333333</v>
      </c>
      <c r="F8" s="93">
        <f t="shared" si="0"/>
        <v>1.3333333333333333</v>
      </c>
      <c r="G8" s="93">
        <f t="shared" si="0"/>
        <v>1</v>
      </c>
      <c r="H8" s="93">
        <f t="shared" si="0"/>
        <v>1</v>
      </c>
      <c r="I8" s="93">
        <f t="shared" si="0"/>
        <v>1</v>
      </c>
      <c r="J8" s="93">
        <f t="shared" si="0"/>
        <v>1</v>
      </c>
      <c r="K8" s="93">
        <f t="shared" si="0"/>
        <v>1</v>
      </c>
      <c r="L8" s="93">
        <f t="shared" si="0"/>
        <v>1.6666666666666667</v>
      </c>
      <c r="M8" s="93">
        <f t="shared" si="0"/>
        <v>1.6666666666666667</v>
      </c>
      <c r="N8" s="93">
        <f t="shared" si="0"/>
        <v>1</v>
      </c>
      <c r="O8" s="93">
        <f t="shared" si="0"/>
        <v>1.3333333333333333</v>
      </c>
      <c r="P8" s="93">
        <f t="shared" si="0"/>
        <v>1</v>
      </c>
      <c r="Q8" s="93">
        <f t="shared" si="0"/>
        <v>2</v>
      </c>
      <c r="R8" s="93">
        <f t="shared" si="0"/>
        <v>1.3333333333333333</v>
      </c>
      <c r="S8" s="93">
        <f t="shared" si="0"/>
        <v>1.3333333333333333</v>
      </c>
      <c r="T8" s="93">
        <f t="shared" si="0"/>
        <v>1</v>
      </c>
      <c r="U8" s="94">
        <f t="shared" si="0"/>
        <v>23.333333333333332</v>
      </c>
    </row>
    <row r="9" spans="1:21" ht="14.25" hidden="1" outlineLevel="1" thickBot="1" thickTop="1">
      <c r="A9" s="85"/>
      <c r="B9" s="92"/>
      <c r="C9" s="95">
        <v>2</v>
      </c>
      <c r="D9" s="96">
        <v>2</v>
      </c>
      <c r="E9" s="96">
        <v>2</v>
      </c>
      <c r="F9" s="96">
        <v>1</v>
      </c>
      <c r="G9" s="96">
        <v>1</v>
      </c>
      <c r="H9" s="96">
        <v>1</v>
      </c>
      <c r="I9" s="96">
        <v>1</v>
      </c>
      <c r="J9" s="96">
        <v>1</v>
      </c>
      <c r="K9" s="96">
        <v>1</v>
      </c>
      <c r="L9" s="96">
        <v>3</v>
      </c>
      <c r="M9" s="96">
        <v>2</v>
      </c>
      <c r="N9" s="96">
        <v>1</v>
      </c>
      <c r="O9" s="96">
        <v>1</v>
      </c>
      <c r="P9" s="96">
        <v>1</v>
      </c>
      <c r="Q9" s="96">
        <v>2</v>
      </c>
      <c r="R9" s="96">
        <v>1</v>
      </c>
      <c r="S9" s="96">
        <v>2</v>
      </c>
      <c r="T9" s="97">
        <v>1</v>
      </c>
      <c r="U9" s="98">
        <f>SUM(C9:T9)</f>
        <v>26</v>
      </c>
    </row>
    <row r="10" spans="1:21" ht="14.25" hidden="1" outlineLevel="1" thickBot="1" thickTop="1">
      <c r="A10" s="85"/>
      <c r="B10" s="92"/>
      <c r="C10" s="99">
        <v>1</v>
      </c>
      <c r="D10" s="100">
        <v>2</v>
      </c>
      <c r="E10" s="100">
        <v>1</v>
      </c>
      <c r="F10" s="100">
        <v>1</v>
      </c>
      <c r="G10" s="100">
        <v>1</v>
      </c>
      <c r="H10" s="100">
        <v>1</v>
      </c>
      <c r="I10" s="100">
        <v>1</v>
      </c>
      <c r="J10" s="100">
        <v>1</v>
      </c>
      <c r="K10" s="100">
        <v>1</v>
      </c>
      <c r="L10" s="100">
        <v>1</v>
      </c>
      <c r="M10" s="100">
        <v>2</v>
      </c>
      <c r="N10" s="100">
        <v>1</v>
      </c>
      <c r="O10" s="100">
        <v>2</v>
      </c>
      <c r="P10" s="100">
        <v>1</v>
      </c>
      <c r="Q10" s="100">
        <v>2</v>
      </c>
      <c r="R10" s="100">
        <v>2</v>
      </c>
      <c r="S10" s="100">
        <v>1</v>
      </c>
      <c r="T10" s="101">
        <v>1</v>
      </c>
      <c r="U10" s="98">
        <f>SUM(C10:T10)</f>
        <v>23</v>
      </c>
    </row>
    <row r="11" spans="1:21" ht="14.25" hidden="1" outlineLevel="1" thickBot="1" thickTop="1">
      <c r="A11" s="85"/>
      <c r="B11" s="92"/>
      <c r="C11" s="99">
        <v>1</v>
      </c>
      <c r="D11" s="100">
        <v>2</v>
      </c>
      <c r="E11" s="100">
        <v>1</v>
      </c>
      <c r="F11" s="100">
        <v>2</v>
      </c>
      <c r="G11" s="100">
        <v>1</v>
      </c>
      <c r="H11" s="100">
        <v>1</v>
      </c>
      <c r="I11" s="100">
        <v>1</v>
      </c>
      <c r="J11" s="100">
        <v>1</v>
      </c>
      <c r="K11" s="100">
        <v>1</v>
      </c>
      <c r="L11" s="100">
        <v>1</v>
      </c>
      <c r="M11" s="100">
        <v>1</v>
      </c>
      <c r="N11" s="100">
        <v>1</v>
      </c>
      <c r="O11" s="100">
        <v>1</v>
      </c>
      <c r="P11" s="100">
        <v>1</v>
      </c>
      <c r="Q11" s="100">
        <v>2</v>
      </c>
      <c r="R11" s="100">
        <v>1</v>
      </c>
      <c r="S11" s="100">
        <v>1</v>
      </c>
      <c r="T11" s="101">
        <v>1</v>
      </c>
      <c r="U11" s="98">
        <f>SUM(C11:T11)</f>
        <v>21</v>
      </c>
    </row>
    <row r="12" spans="1:21" ht="14.25" collapsed="1" thickBot="1" thickTop="1">
      <c r="A12" s="91" t="s">
        <v>59</v>
      </c>
      <c r="B12" s="92">
        <f>COUNT(C13:C15)</f>
        <v>3</v>
      </c>
      <c r="C12" s="93">
        <f aca="true" t="shared" si="1" ref="C12:U12">AVERAGE(C13:C15)</f>
        <v>1</v>
      </c>
      <c r="D12" s="93">
        <f t="shared" si="1"/>
        <v>1.3333333333333333</v>
      </c>
      <c r="E12" s="93">
        <f t="shared" si="1"/>
        <v>1.6666666666666667</v>
      </c>
      <c r="F12" s="93">
        <f t="shared" si="1"/>
        <v>1</v>
      </c>
      <c r="G12" s="93">
        <f t="shared" si="1"/>
        <v>1.3333333333333333</v>
      </c>
      <c r="H12" s="93">
        <f t="shared" si="1"/>
        <v>1.3333333333333333</v>
      </c>
      <c r="I12" s="93">
        <f t="shared" si="1"/>
        <v>2</v>
      </c>
      <c r="J12" s="93">
        <f t="shared" si="1"/>
        <v>2</v>
      </c>
      <c r="K12" s="93">
        <f t="shared" si="1"/>
        <v>1</v>
      </c>
      <c r="L12" s="93">
        <f t="shared" si="1"/>
        <v>1.3333333333333333</v>
      </c>
      <c r="M12" s="93">
        <f t="shared" si="1"/>
        <v>1</v>
      </c>
      <c r="N12" s="93">
        <f t="shared" si="1"/>
        <v>1.3333333333333333</v>
      </c>
      <c r="O12" s="93">
        <f t="shared" si="1"/>
        <v>2</v>
      </c>
      <c r="P12" s="93">
        <f t="shared" si="1"/>
        <v>1</v>
      </c>
      <c r="Q12" s="93">
        <f t="shared" si="1"/>
        <v>2</v>
      </c>
      <c r="R12" s="93">
        <f t="shared" si="1"/>
        <v>1</v>
      </c>
      <c r="S12" s="93">
        <f t="shared" si="1"/>
        <v>1</v>
      </c>
      <c r="T12" s="93">
        <f t="shared" si="1"/>
        <v>1</v>
      </c>
      <c r="U12" s="94">
        <f t="shared" si="1"/>
        <v>24.333333333333332</v>
      </c>
    </row>
    <row r="13" spans="1:21" ht="14.25" hidden="1" outlineLevel="1" thickBot="1" thickTop="1">
      <c r="A13" s="85"/>
      <c r="B13" s="92"/>
      <c r="C13" s="102">
        <v>1</v>
      </c>
      <c r="D13" s="103">
        <v>1</v>
      </c>
      <c r="E13" s="103">
        <v>2</v>
      </c>
      <c r="F13" s="103">
        <v>1</v>
      </c>
      <c r="G13" s="103">
        <v>1</v>
      </c>
      <c r="H13" s="103">
        <v>1</v>
      </c>
      <c r="I13" s="103">
        <v>2</v>
      </c>
      <c r="J13" s="103">
        <v>2</v>
      </c>
      <c r="K13" s="103">
        <v>1</v>
      </c>
      <c r="L13" s="103">
        <v>2</v>
      </c>
      <c r="M13" s="103">
        <v>1</v>
      </c>
      <c r="N13" s="103">
        <v>2</v>
      </c>
      <c r="O13" s="103">
        <v>2</v>
      </c>
      <c r="P13" s="103">
        <v>1</v>
      </c>
      <c r="Q13" s="103">
        <v>2</v>
      </c>
      <c r="R13" s="103">
        <v>1</v>
      </c>
      <c r="S13" s="103">
        <v>1</v>
      </c>
      <c r="T13" s="104">
        <v>1</v>
      </c>
      <c r="U13" s="98">
        <f>SUM(C13:T13)</f>
        <v>25</v>
      </c>
    </row>
    <row r="14" spans="1:21" ht="14.25" hidden="1" outlineLevel="1" thickBot="1" thickTop="1">
      <c r="A14" s="85"/>
      <c r="B14" s="92"/>
      <c r="C14" s="105">
        <v>1</v>
      </c>
      <c r="D14" s="106">
        <v>1</v>
      </c>
      <c r="E14" s="106">
        <v>2</v>
      </c>
      <c r="F14" s="106">
        <v>1</v>
      </c>
      <c r="G14" s="106">
        <v>1</v>
      </c>
      <c r="H14" s="106">
        <v>1</v>
      </c>
      <c r="I14" s="106">
        <v>2</v>
      </c>
      <c r="J14" s="106">
        <v>3</v>
      </c>
      <c r="K14" s="106">
        <v>1</v>
      </c>
      <c r="L14" s="106">
        <v>1</v>
      </c>
      <c r="M14" s="106">
        <v>1</v>
      </c>
      <c r="N14" s="106">
        <v>1</v>
      </c>
      <c r="O14" s="106">
        <v>2</v>
      </c>
      <c r="P14" s="106">
        <v>1</v>
      </c>
      <c r="Q14" s="106">
        <v>2</v>
      </c>
      <c r="R14" s="106">
        <v>1</v>
      </c>
      <c r="S14" s="106">
        <v>1</v>
      </c>
      <c r="T14" s="107">
        <v>1</v>
      </c>
      <c r="U14" s="98">
        <f>SUM(C14:T14)</f>
        <v>24</v>
      </c>
    </row>
    <row r="15" spans="1:21" ht="14.25" hidden="1" outlineLevel="1" thickBot="1" thickTop="1">
      <c r="A15" s="85"/>
      <c r="B15" s="92"/>
      <c r="C15" s="108">
        <v>1</v>
      </c>
      <c r="D15" s="109">
        <v>2</v>
      </c>
      <c r="E15" s="109">
        <v>1</v>
      </c>
      <c r="F15" s="109">
        <v>1</v>
      </c>
      <c r="G15" s="109">
        <v>2</v>
      </c>
      <c r="H15" s="109">
        <v>2</v>
      </c>
      <c r="I15" s="109">
        <v>2</v>
      </c>
      <c r="J15" s="109">
        <v>1</v>
      </c>
      <c r="K15" s="109">
        <v>1</v>
      </c>
      <c r="L15" s="109">
        <v>1</v>
      </c>
      <c r="M15" s="109">
        <v>1</v>
      </c>
      <c r="N15" s="109">
        <v>1</v>
      </c>
      <c r="O15" s="109">
        <v>2</v>
      </c>
      <c r="P15" s="109">
        <v>1</v>
      </c>
      <c r="Q15" s="109">
        <v>2</v>
      </c>
      <c r="R15" s="109">
        <v>1</v>
      </c>
      <c r="S15" s="109">
        <v>1</v>
      </c>
      <c r="T15" s="110">
        <v>1</v>
      </c>
      <c r="U15" s="98">
        <f>SUM(C15:T15)</f>
        <v>24</v>
      </c>
    </row>
    <row r="16" spans="1:21" ht="14.25" collapsed="1" thickBot="1" thickTop="1">
      <c r="A16" s="91" t="s">
        <v>5</v>
      </c>
      <c r="B16" s="92">
        <f>COUNT(C17:C19)</f>
        <v>3</v>
      </c>
      <c r="C16" s="93">
        <f aca="true" t="shared" si="2" ref="C16:U16">AVERAGE(C17:C19)</f>
        <v>1</v>
      </c>
      <c r="D16" s="93">
        <f t="shared" si="2"/>
        <v>1.6666666666666667</v>
      </c>
      <c r="E16" s="93">
        <f t="shared" si="2"/>
        <v>1.6666666666666667</v>
      </c>
      <c r="F16" s="93">
        <f t="shared" si="2"/>
        <v>1</v>
      </c>
      <c r="G16" s="93">
        <f t="shared" si="2"/>
        <v>2</v>
      </c>
      <c r="H16" s="93">
        <f t="shared" si="2"/>
        <v>2</v>
      </c>
      <c r="I16" s="93">
        <f t="shared" si="2"/>
        <v>1</v>
      </c>
      <c r="J16" s="93">
        <f t="shared" si="2"/>
        <v>1.3333333333333333</v>
      </c>
      <c r="K16" s="93">
        <f t="shared" si="2"/>
        <v>1</v>
      </c>
      <c r="L16" s="93">
        <f t="shared" si="2"/>
        <v>1.3333333333333333</v>
      </c>
      <c r="M16" s="93">
        <f t="shared" si="2"/>
        <v>1.3333333333333333</v>
      </c>
      <c r="N16" s="93">
        <f t="shared" si="2"/>
        <v>1.3333333333333333</v>
      </c>
      <c r="O16" s="93">
        <f t="shared" si="2"/>
        <v>1</v>
      </c>
      <c r="P16" s="93">
        <f t="shared" si="2"/>
        <v>1</v>
      </c>
      <c r="Q16" s="93">
        <f t="shared" si="2"/>
        <v>2.3333333333333335</v>
      </c>
      <c r="R16" s="93">
        <f t="shared" si="2"/>
        <v>1.3333333333333333</v>
      </c>
      <c r="S16" s="93">
        <f t="shared" si="2"/>
        <v>1</v>
      </c>
      <c r="T16" s="93">
        <f t="shared" si="2"/>
        <v>1.6666666666666667</v>
      </c>
      <c r="U16" s="94">
        <f t="shared" si="2"/>
        <v>25</v>
      </c>
    </row>
    <row r="17" spans="1:21" ht="14.25" hidden="1" outlineLevel="1" thickBot="1" thickTop="1">
      <c r="A17" s="85"/>
      <c r="B17" s="92"/>
      <c r="C17" s="102">
        <v>1</v>
      </c>
      <c r="D17" s="103">
        <v>1</v>
      </c>
      <c r="E17" s="103">
        <v>2</v>
      </c>
      <c r="F17" s="103">
        <v>1</v>
      </c>
      <c r="G17" s="103">
        <v>3</v>
      </c>
      <c r="H17" s="103">
        <v>2</v>
      </c>
      <c r="I17" s="103">
        <v>1</v>
      </c>
      <c r="J17" s="103">
        <v>2</v>
      </c>
      <c r="K17" s="103">
        <v>1</v>
      </c>
      <c r="L17" s="103">
        <v>1</v>
      </c>
      <c r="M17" s="103">
        <v>1</v>
      </c>
      <c r="N17" s="103">
        <v>2</v>
      </c>
      <c r="O17" s="103">
        <v>1</v>
      </c>
      <c r="P17" s="103">
        <v>1</v>
      </c>
      <c r="Q17" s="103">
        <v>3</v>
      </c>
      <c r="R17" s="103">
        <v>1</v>
      </c>
      <c r="S17" s="103">
        <v>1</v>
      </c>
      <c r="T17" s="104">
        <v>3</v>
      </c>
      <c r="U17" s="98">
        <f>SUM(C17:T17)</f>
        <v>28</v>
      </c>
    </row>
    <row r="18" spans="1:21" ht="14.25" hidden="1" outlineLevel="1" thickBot="1" thickTop="1">
      <c r="A18" s="85"/>
      <c r="B18" s="92"/>
      <c r="C18" s="95">
        <v>1</v>
      </c>
      <c r="D18" s="96">
        <v>2</v>
      </c>
      <c r="E18" s="96">
        <v>2</v>
      </c>
      <c r="F18" s="96">
        <v>1</v>
      </c>
      <c r="G18" s="96">
        <v>1</v>
      </c>
      <c r="H18" s="96">
        <v>2</v>
      </c>
      <c r="I18" s="96">
        <v>1</v>
      </c>
      <c r="J18" s="96">
        <v>1</v>
      </c>
      <c r="K18" s="96">
        <v>1</v>
      </c>
      <c r="L18" s="96">
        <v>1</v>
      </c>
      <c r="M18" s="96">
        <v>2</v>
      </c>
      <c r="N18" s="96">
        <v>1</v>
      </c>
      <c r="O18" s="96">
        <v>1</v>
      </c>
      <c r="P18" s="96">
        <v>1</v>
      </c>
      <c r="Q18" s="96">
        <v>3</v>
      </c>
      <c r="R18" s="96">
        <v>1</v>
      </c>
      <c r="S18" s="96">
        <v>1</v>
      </c>
      <c r="T18" s="97">
        <v>1</v>
      </c>
      <c r="U18" s="98">
        <f>SUM(C18:T18)</f>
        <v>24</v>
      </c>
    </row>
    <row r="19" spans="1:21" ht="14.25" hidden="1" outlineLevel="1" thickBot="1" thickTop="1">
      <c r="A19" s="85"/>
      <c r="B19" s="92"/>
      <c r="C19" s="99">
        <v>1</v>
      </c>
      <c r="D19" s="100">
        <v>2</v>
      </c>
      <c r="E19" s="100">
        <v>1</v>
      </c>
      <c r="F19" s="100">
        <v>1</v>
      </c>
      <c r="G19" s="100">
        <v>2</v>
      </c>
      <c r="H19" s="100">
        <v>2</v>
      </c>
      <c r="I19" s="100">
        <v>1</v>
      </c>
      <c r="J19" s="100">
        <v>1</v>
      </c>
      <c r="K19" s="100">
        <v>1</v>
      </c>
      <c r="L19" s="100">
        <v>2</v>
      </c>
      <c r="M19" s="100">
        <v>1</v>
      </c>
      <c r="N19" s="100">
        <v>1</v>
      </c>
      <c r="O19" s="100">
        <v>1</v>
      </c>
      <c r="P19" s="100">
        <v>1</v>
      </c>
      <c r="Q19" s="100">
        <v>1</v>
      </c>
      <c r="R19" s="100">
        <v>2</v>
      </c>
      <c r="S19" s="100">
        <v>1</v>
      </c>
      <c r="T19" s="101">
        <v>1</v>
      </c>
      <c r="U19" s="98">
        <f>SUM(C19:T19)</f>
        <v>23</v>
      </c>
    </row>
    <row r="20" spans="1:21" ht="14.25" collapsed="1" thickBot="1" thickTop="1">
      <c r="A20" s="91" t="s">
        <v>60</v>
      </c>
      <c r="B20" s="92">
        <f>COUNT(C21:C23)</f>
        <v>3</v>
      </c>
      <c r="C20" s="93">
        <f aca="true" t="shared" si="3" ref="C20:U20">AVERAGE(C21:C23)</f>
        <v>1.3333333333333333</v>
      </c>
      <c r="D20" s="93">
        <f t="shared" si="3"/>
        <v>2</v>
      </c>
      <c r="E20" s="93">
        <f t="shared" si="3"/>
        <v>1.6666666666666667</v>
      </c>
      <c r="F20" s="93">
        <f t="shared" si="3"/>
        <v>1.3333333333333333</v>
      </c>
      <c r="G20" s="93">
        <f t="shared" si="3"/>
        <v>1.3333333333333333</v>
      </c>
      <c r="H20" s="93">
        <f t="shared" si="3"/>
        <v>1.6666666666666667</v>
      </c>
      <c r="I20" s="93">
        <f t="shared" si="3"/>
        <v>1.3333333333333333</v>
      </c>
      <c r="J20" s="93">
        <f t="shared" si="3"/>
        <v>1.6666666666666667</v>
      </c>
      <c r="K20" s="93">
        <f t="shared" si="3"/>
        <v>1</v>
      </c>
      <c r="L20" s="93">
        <f t="shared" si="3"/>
        <v>1.6666666666666667</v>
      </c>
      <c r="M20" s="93">
        <f t="shared" si="3"/>
        <v>1.6666666666666667</v>
      </c>
      <c r="N20" s="93">
        <f t="shared" si="3"/>
        <v>1</v>
      </c>
      <c r="O20" s="93">
        <f t="shared" si="3"/>
        <v>1</v>
      </c>
      <c r="P20" s="93">
        <f t="shared" si="3"/>
        <v>1</v>
      </c>
      <c r="Q20" s="93">
        <f t="shared" si="3"/>
        <v>1.3333333333333333</v>
      </c>
      <c r="R20" s="93">
        <f t="shared" si="3"/>
        <v>1</v>
      </c>
      <c r="S20" s="93">
        <f t="shared" si="3"/>
        <v>1.6666666666666667</v>
      </c>
      <c r="T20" s="93">
        <f t="shared" si="3"/>
        <v>2</v>
      </c>
      <c r="U20" s="94">
        <f t="shared" si="3"/>
        <v>25.666666666666668</v>
      </c>
    </row>
    <row r="21" spans="1:21" ht="14.25" hidden="1" outlineLevel="1" thickBot="1" thickTop="1">
      <c r="A21" s="85"/>
      <c r="B21" s="92"/>
      <c r="C21" s="102">
        <v>2</v>
      </c>
      <c r="D21" s="103">
        <v>2</v>
      </c>
      <c r="E21" s="103">
        <v>2</v>
      </c>
      <c r="F21" s="103">
        <v>1</v>
      </c>
      <c r="G21" s="103">
        <v>1</v>
      </c>
      <c r="H21" s="103">
        <v>2</v>
      </c>
      <c r="I21" s="103">
        <v>2</v>
      </c>
      <c r="J21" s="103">
        <v>2</v>
      </c>
      <c r="K21" s="103">
        <v>1</v>
      </c>
      <c r="L21" s="103">
        <v>3</v>
      </c>
      <c r="M21" s="103">
        <v>2</v>
      </c>
      <c r="N21" s="103">
        <v>1</v>
      </c>
      <c r="O21" s="103">
        <v>1</v>
      </c>
      <c r="P21" s="103">
        <v>1</v>
      </c>
      <c r="Q21" s="103">
        <v>1</v>
      </c>
      <c r="R21" s="103">
        <v>1</v>
      </c>
      <c r="S21" s="103">
        <v>2</v>
      </c>
      <c r="T21" s="104">
        <v>1</v>
      </c>
      <c r="U21" s="98">
        <f>SUM(C21:T21)</f>
        <v>28</v>
      </c>
    </row>
    <row r="22" spans="1:21" ht="14.25" hidden="1" outlineLevel="1" thickBot="1" thickTop="1">
      <c r="A22" s="85"/>
      <c r="B22" s="92"/>
      <c r="C22" s="95">
        <v>1</v>
      </c>
      <c r="D22" s="96">
        <v>2</v>
      </c>
      <c r="E22" s="96">
        <v>2</v>
      </c>
      <c r="F22" s="96">
        <v>2</v>
      </c>
      <c r="G22" s="96">
        <v>2</v>
      </c>
      <c r="H22" s="96">
        <v>2</v>
      </c>
      <c r="I22" s="96">
        <v>1</v>
      </c>
      <c r="J22" s="96">
        <v>1</v>
      </c>
      <c r="K22" s="96">
        <v>1</v>
      </c>
      <c r="L22" s="96">
        <v>1</v>
      </c>
      <c r="M22" s="96">
        <v>2</v>
      </c>
      <c r="N22" s="96">
        <v>1</v>
      </c>
      <c r="O22" s="96">
        <v>1</v>
      </c>
      <c r="P22" s="96">
        <v>1</v>
      </c>
      <c r="Q22" s="96">
        <v>1</v>
      </c>
      <c r="R22" s="96">
        <v>1</v>
      </c>
      <c r="S22" s="96">
        <v>2</v>
      </c>
      <c r="T22" s="97">
        <v>2</v>
      </c>
      <c r="U22" s="98">
        <f>SUM(C22:T22)</f>
        <v>26</v>
      </c>
    </row>
    <row r="23" spans="1:21" ht="14.25" hidden="1" outlineLevel="1" thickBot="1" thickTop="1">
      <c r="A23" s="85"/>
      <c r="B23" s="92"/>
      <c r="C23" s="99">
        <v>1</v>
      </c>
      <c r="D23" s="100">
        <v>2</v>
      </c>
      <c r="E23" s="100">
        <v>1</v>
      </c>
      <c r="F23" s="100">
        <v>1</v>
      </c>
      <c r="G23" s="100">
        <v>1</v>
      </c>
      <c r="H23" s="100">
        <v>1</v>
      </c>
      <c r="I23" s="100">
        <v>1</v>
      </c>
      <c r="J23" s="100">
        <v>2</v>
      </c>
      <c r="K23" s="100">
        <v>1</v>
      </c>
      <c r="L23" s="100">
        <v>1</v>
      </c>
      <c r="M23" s="100">
        <v>1</v>
      </c>
      <c r="N23" s="100">
        <v>1</v>
      </c>
      <c r="O23" s="100">
        <v>1</v>
      </c>
      <c r="P23" s="100">
        <v>1</v>
      </c>
      <c r="Q23" s="100">
        <v>2</v>
      </c>
      <c r="R23" s="100">
        <v>1</v>
      </c>
      <c r="S23" s="100">
        <v>1</v>
      </c>
      <c r="T23" s="101">
        <v>3</v>
      </c>
      <c r="U23" s="98">
        <f>SUM(C23:T23)</f>
        <v>23</v>
      </c>
    </row>
    <row r="24" spans="1:21" ht="14.25" collapsed="1" thickBot="1" thickTop="1">
      <c r="A24" s="91" t="s">
        <v>55</v>
      </c>
      <c r="B24" s="92">
        <f>COUNT(C25:C27)</f>
        <v>3</v>
      </c>
      <c r="C24" s="93">
        <f aca="true" t="shared" si="4" ref="C24:U24">AVERAGE(C25:C27)</f>
        <v>1.3333333333333333</v>
      </c>
      <c r="D24" s="93">
        <f t="shared" si="4"/>
        <v>2</v>
      </c>
      <c r="E24" s="93">
        <f t="shared" si="4"/>
        <v>1.3333333333333333</v>
      </c>
      <c r="F24" s="93">
        <f t="shared" si="4"/>
        <v>2</v>
      </c>
      <c r="G24" s="93">
        <f t="shared" si="4"/>
        <v>1.3333333333333333</v>
      </c>
      <c r="H24" s="93">
        <f t="shared" si="4"/>
        <v>1.6666666666666667</v>
      </c>
      <c r="I24" s="93">
        <f t="shared" si="4"/>
        <v>1</v>
      </c>
      <c r="J24" s="93">
        <f t="shared" si="4"/>
        <v>1.6666666666666667</v>
      </c>
      <c r="K24" s="93">
        <f t="shared" si="4"/>
        <v>1</v>
      </c>
      <c r="L24" s="93">
        <f t="shared" si="4"/>
        <v>2.3333333333333335</v>
      </c>
      <c r="M24" s="93">
        <f t="shared" si="4"/>
        <v>1.6666666666666667</v>
      </c>
      <c r="N24" s="93">
        <f t="shared" si="4"/>
        <v>1</v>
      </c>
      <c r="O24" s="93">
        <f t="shared" si="4"/>
        <v>1.3333333333333333</v>
      </c>
      <c r="P24" s="93">
        <f t="shared" si="4"/>
        <v>1</v>
      </c>
      <c r="Q24" s="93">
        <f t="shared" si="4"/>
        <v>2</v>
      </c>
      <c r="R24" s="93">
        <f t="shared" si="4"/>
        <v>2</v>
      </c>
      <c r="S24" s="93">
        <f t="shared" si="4"/>
        <v>1</v>
      </c>
      <c r="T24" s="93">
        <f t="shared" si="4"/>
        <v>1.3333333333333333</v>
      </c>
      <c r="U24" s="94">
        <f t="shared" si="4"/>
        <v>27</v>
      </c>
    </row>
    <row r="25" spans="1:21" ht="14.25" hidden="1" outlineLevel="1" thickBot="1" thickTop="1">
      <c r="A25" s="85"/>
      <c r="B25" s="92"/>
      <c r="C25" s="102">
        <v>2</v>
      </c>
      <c r="D25" s="103">
        <v>2</v>
      </c>
      <c r="E25" s="103">
        <v>1</v>
      </c>
      <c r="F25" s="103">
        <v>2</v>
      </c>
      <c r="G25" s="103">
        <v>1</v>
      </c>
      <c r="H25" s="103">
        <v>2</v>
      </c>
      <c r="I25" s="103">
        <v>1</v>
      </c>
      <c r="J25" s="103">
        <v>2</v>
      </c>
      <c r="K25" s="103">
        <v>1</v>
      </c>
      <c r="L25" s="103">
        <v>2</v>
      </c>
      <c r="M25" s="103">
        <v>2</v>
      </c>
      <c r="N25" s="103">
        <v>1</v>
      </c>
      <c r="O25" s="103">
        <v>1</v>
      </c>
      <c r="P25" s="103">
        <v>1</v>
      </c>
      <c r="Q25" s="103">
        <v>3</v>
      </c>
      <c r="R25" s="103">
        <v>1</v>
      </c>
      <c r="S25" s="103">
        <v>1</v>
      </c>
      <c r="T25" s="104">
        <v>2</v>
      </c>
      <c r="U25" s="98">
        <f>SUM(C25:T25)</f>
        <v>28</v>
      </c>
    </row>
    <row r="26" spans="1:21" ht="14.25" hidden="1" outlineLevel="1" thickBot="1" thickTop="1">
      <c r="A26" s="85"/>
      <c r="B26" s="92"/>
      <c r="C26" s="95">
        <v>1</v>
      </c>
      <c r="D26" s="96">
        <v>2</v>
      </c>
      <c r="E26" s="96">
        <v>2</v>
      </c>
      <c r="F26" s="96">
        <v>2</v>
      </c>
      <c r="G26" s="96">
        <v>2</v>
      </c>
      <c r="H26" s="96">
        <v>1</v>
      </c>
      <c r="I26" s="96">
        <v>1</v>
      </c>
      <c r="J26" s="96">
        <v>1</v>
      </c>
      <c r="K26" s="96">
        <v>1</v>
      </c>
      <c r="L26" s="96">
        <v>3</v>
      </c>
      <c r="M26" s="96">
        <v>2</v>
      </c>
      <c r="N26" s="96">
        <v>1</v>
      </c>
      <c r="O26" s="96">
        <v>2</v>
      </c>
      <c r="P26" s="96">
        <v>1</v>
      </c>
      <c r="Q26" s="96">
        <v>1</v>
      </c>
      <c r="R26" s="96">
        <v>1</v>
      </c>
      <c r="S26" s="96">
        <v>1</v>
      </c>
      <c r="T26" s="97">
        <v>1</v>
      </c>
      <c r="U26" s="98">
        <f>SUM(C26:T26)</f>
        <v>26</v>
      </c>
    </row>
    <row r="27" spans="1:21" ht="14.25" hidden="1" outlineLevel="1" thickBot="1" thickTop="1">
      <c r="A27" s="85"/>
      <c r="B27" s="92"/>
      <c r="C27" s="99">
        <v>1</v>
      </c>
      <c r="D27" s="100">
        <v>2</v>
      </c>
      <c r="E27" s="100">
        <v>1</v>
      </c>
      <c r="F27" s="100">
        <v>2</v>
      </c>
      <c r="G27" s="100">
        <v>1</v>
      </c>
      <c r="H27" s="100">
        <v>2</v>
      </c>
      <c r="I27" s="100">
        <v>1</v>
      </c>
      <c r="J27" s="100">
        <v>2</v>
      </c>
      <c r="K27" s="100">
        <v>1</v>
      </c>
      <c r="L27" s="100">
        <v>2</v>
      </c>
      <c r="M27" s="100">
        <v>1</v>
      </c>
      <c r="N27" s="100">
        <v>1</v>
      </c>
      <c r="O27" s="100">
        <v>1</v>
      </c>
      <c r="P27" s="100">
        <v>1</v>
      </c>
      <c r="Q27" s="100">
        <v>2</v>
      </c>
      <c r="R27" s="100">
        <v>4</v>
      </c>
      <c r="S27" s="100">
        <v>1</v>
      </c>
      <c r="T27" s="101">
        <v>1</v>
      </c>
      <c r="U27" s="98">
        <f>SUM(C27:T27)</f>
        <v>27</v>
      </c>
    </row>
    <row r="28" spans="1:21" ht="14.25" collapsed="1" thickBot="1" thickTop="1">
      <c r="A28" s="91" t="s">
        <v>69</v>
      </c>
      <c r="B28" s="92">
        <f>COUNT(C29:C31)</f>
        <v>3</v>
      </c>
      <c r="C28" s="93">
        <f aca="true" t="shared" si="5" ref="C28:U28">AVERAGE(C29:C31)</f>
        <v>1</v>
      </c>
      <c r="D28" s="93">
        <f t="shared" si="5"/>
        <v>2</v>
      </c>
      <c r="E28" s="93">
        <f t="shared" si="5"/>
        <v>1.6666666666666667</v>
      </c>
      <c r="F28" s="93">
        <f t="shared" si="5"/>
        <v>1.6666666666666667</v>
      </c>
      <c r="G28" s="93">
        <f t="shared" si="5"/>
        <v>1.6666666666666667</v>
      </c>
      <c r="H28" s="93">
        <f t="shared" si="5"/>
        <v>1</v>
      </c>
      <c r="I28" s="93">
        <f t="shared" si="5"/>
        <v>1</v>
      </c>
      <c r="J28" s="93">
        <f t="shared" si="5"/>
        <v>1.6666666666666667</v>
      </c>
      <c r="K28" s="93">
        <f t="shared" si="5"/>
        <v>1.3333333333333333</v>
      </c>
      <c r="L28" s="93">
        <f t="shared" si="5"/>
        <v>1.6666666666666667</v>
      </c>
      <c r="M28" s="93">
        <f t="shared" si="5"/>
        <v>1.6666666666666667</v>
      </c>
      <c r="N28" s="93">
        <f t="shared" si="5"/>
        <v>1.3333333333333333</v>
      </c>
      <c r="O28" s="93">
        <f t="shared" si="5"/>
        <v>1</v>
      </c>
      <c r="P28" s="93">
        <f t="shared" si="5"/>
        <v>1</v>
      </c>
      <c r="Q28" s="93">
        <f t="shared" si="5"/>
        <v>2.6666666666666665</v>
      </c>
      <c r="R28" s="93">
        <f t="shared" si="5"/>
        <v>2</v>
      </c>
      <c r="S28" s="93">
        <f t="shared" si="5"/>
        <v>2</v>
      </c>
      <c r="T28" s="93">
        <f t="shared" si="5"/>
        <v>1.3333333333333333</v>
      </c>
      <c r="U28" s="94">
        <f t="shared" si="5"/>
        <v>27.666666666666668</v>
      </c>
    </row>
    <row r="29" spans="1:21" ht="14.25" hidden="1" outlineLevel="1" thickBot="1" thickTop="1">
      <c r="A29" s="85"/>
      <c r="B29" s="92"/>
      <c r="C29" s="102">
        <v>1</v>
      </c>
      <c r="D29" s="103">
        <v>2</v>
      </c>
      <c r="E29" s="103">
        <v>2</v>
      </c>
      <c r="F29" s="103">
        <v>2</v>
      </c>
      <c r="G29" s="103">
        <v>1</v>
      </c>
      <c r="H29" s="103">
        <v>1</v>
      </c>
      <c r="I29" s="103">
        <v>1</v>
      </c>
      <c r="J29" s="103">
        <v>3</v>
      </c>
      <c r="K29" s="103">
        <v>2</v>
      </c>
      <c r="L29" s="103">
        <v>2</v>
      </c>
      <c r="M29" s="103">
        <v>2</v>
      </c>
      <c r="N29" s="103">
        <v>1</v>
      </c>
      <c r="O29" s="103">
        <v>1</v>
      </c>
      <c r="P29" s="103">
        <v>1</v>
      </c>
      <c r="Q29" s="103">
        <v>3</v>
      </c>
      <c r="R29" s="103">
        <v>1</v>
      </c>
      <c r="S29" s="103">
        <v>2</v>
      </c>
      <c r="T29" s="104">
        <v>2</v>
      </c>
      <c r="U29" s="98">
        <f>SUM(C29:T29)</f>
        <v>30</v>
      </c>
    </row>
    <row r="30" spans="1:21" ht="14.25" hidden="1" outlineLevel="1" thickBot="1" thickTop="1">
      <c r="A30" s="85"/>
      <c r="B30" s="92"/>
      <c r="C30" s="95">
        <v>1</v>
      </c>
      <c r="D30" s="96">
        <v>2</v>
      </c>
      <c r="E30" s="96">
        <v>2</v>
      </c>
      <c r="F30" s="96">
        <v>2</v>
      </c>
      <c r="G30" s="96">
        <v>2</v>
      </c>
      <c r="H30" s="96">
        <v>1</v>
      </c>
      <c r="I30" s="96">
        <v>1</v>
      </c>
      <c r="J30" s="96">
        <v>1</v>
      </c>
      <c r="K30" s="96">
        <v>1</v>
      </c>
      <c r="L30" s="96">
        <v>1</v>
      </c>
      <c r="M30" s="96">
        <v>1</v>
      </c>
      <c r="N30" s="96">
        <v>2</v>
      </c>
      <c r="O30" s="96">
        <v>1</v>
      </c>
      <c r="P30" s="96">
        <v>1</v>
      </c>
      <c r="Q30" s="96">
        <v>3</v>
      </c>
      <c r="R30" s="96">
        <v>1</v>
      </c>
      <c r="S30" s="96">
        <v>2</v>
      </c>
      <c r="T30" s="97">
        <v>1</v>
      </c>
      <c r="U30" s="98">
        <f>SUM(C30:T30)</f>
        <v>26</v>
      </c>
    </row>
    <row r="31" spans="1:21" ht="14.25" hidden="1" outlineLevel="1" thickBot="1" thickTop="1">
      <c r="A31" s="85"/>
      <c r="B31" s="92"/>
      <c r="C31" s="99">
        <v>1</v>
      </c>
      <c r="D31" s="100">
        <v>2</v>
      </c>
      <c r="E31" s="100">
        <v>1</v>
      </c>
      <c r="F31" s="100">
        <v>1</v>
      </c>
      <c r="G31" s="100">
        <v>2</v>
      </c>
      <c r="H31" s="100">
        <v>1</v>
      </c>
      <c r="I31" s="100">
        <v>1</v>
      </c>
      <c r="J31" s="100">
        <v>1</v>
      </c>
      <c r="K31" s="100">
        <v>1</v>
      </c>
      <c r="L31" s="100">
        <v>2</v>
      </c>
      <c r="M31" s="100">
        <v>2</v>
      </c>
      <c r="N31" s="100">
        <v>1</v>
      </c>
      <c r="O31" s="100">
        <v>1</v>
      </c>
      <c r="P31" s="100">
        <v>1</v>
      </c>
      <c r="Q31" s="100">
        <v>2</v>
      </c>
      <c r="R31" s="100">
        <v>4</v>
      </c>
      <c r="S31" s="100">
        <v>2</v>
      </c>
      <c r="T31" s="101">
        <v>1</v>
      </c>
      <c r="U31" s="98">
        <f>SUM(C31:T31)</f>
        <v>27</v>
      </c>
    </row>
    <row r="32" spans="1:21" ht="14.25" collapsed="1" thickBot="1" thickTop="1">
      <c r="A32" s="91" t="s">
        <v>6</v>
      </c>
      <c r="B32" s="92">
        <f>COUNT(C33:C35)</f>
        <v>3</v>
      </c>
      <c r="C32" s="93">
        <f aca="true" t="shared" si="6" ref="C32:U32">AVERAGE(C33:C35)</f>
        <v>1.3333333333333333</v>
      </c>
      <c r="D32" s="93">
        <f t="shared" si="6"/>
        <v>1.6666666666666667</v>
      </c>
      <c r="E32" s="93">
        <f t="shared" si="6"/>
        <v>1.6666666666666667</v>
      </c>
      <c r="F32" s="93">
        <f t="shared" si="6"/>
        <v>1.3333333333333333</v>
      </c>
      <c r="G32" s="93">
        <f t="shared" si="6"/>
        <v>1.6666666666666667</v>
      </c>
      <c r="H32" s="93">
        <f t="shared" si="6"/>
        <v>1.6666666666666667</v>
      </c>
      <c r="I32" s="93">
        <f t="shared" si="6"/>
        <v>1.3333333333333333</v>
      </c>
      <c r="J32" s="93">
        <f t="shared" si="6"/>
        <v>1.3333333333333333</v>
      </c>
      <c r="K32" s="93">
        <f t="shared" si="6"/>
        <v>1</v>
      </c>
      <c r="L32" s="93">
        <f t="shared" si="6"/>
        <v>2</v>
      </c>
      <c r="M32" s="93">
        <f t="shared" si="6"/>
        <v>1.3333333333333333</v>
      </c>
      <c r="N32" s="93">
        <f t="shared" si="6"/>
        <v>2.3333333333333335</v>
      </c>
      <c r="O32" s="93">
        <f t="shared" si="6"/>
        <v>1.3333333333333333</v>
      </c>
      <c r="P32" s="93">
        <f t="shared" si="6"/>
        <v>1.3333333333333333</v>
      </c>
      <c r="Q32" s="93">
        <f t="shared" si="6"/>
        <v>2</v>
      </c>
      <c r="R32" s="93">
        <f t="shared" si="6"/>
        <v>2</v>
      </c>
      <c r="S32" s="93">
        <f t="shared" si="6"/>
        <v>1.3333333333333333</v>
      </c>
      <c r="T32" s="93">
        <f t="shared" si="6"/>
        <v>2</v>
      </c>
      <c r="U32" s="94">
        <f t="shared" si="6"/>
        <v>28.666666666666668</v>
      </c>
    </row>
    <row r="33" spans="1:21" ht="14.25" hidden="1" outlineLevel="1" thickBot="1" thickTop="1">
      <c r="A33" s="85"/>
      <c r="B33" s="92"/>
      <c r="C33" s="111">
        <v>1</v>
      </c>
      <c r="D33" s="112">
        <v>1</v>
      </c>
      <c r="E33" s="112">
        <v>1</v>
      </c>
      <c r="F33" s="112">
        <v>1</v>
      </c>
      <c r="G33" s="112">
        <v>1</v>
      </c>
      <c r="H33" s="112">
        <v>3</v>
      </c>
      <c r="I33" s="112">
        <v>1</v>
      </c>
      <c r="J33" s="112">
        <v>1</v>
      </c>
      <c r="K33" s="112">
        <v>1</v>
      </c>
      <c r="L33" s="112">
        <v>3</v>
      </c>
      <c r="M33" s="112">
        <v>2</v>
      </c>
      <c r="N33" s="112">
        <v>3</v>
      </c>
      <c r="O33" s="112">
        <v>1</v>
      </c>
      <c r="P33" s="112">
        <v>1</v>
      </c>
      <c r="Q33" s="112">
        <v>2</v>
      </c>
      <c r="R33" s="112">
        <v>1</v>
      </c>
      <c r="S33" s="112">
        <v>2</v>
      </c>
      <c r="T33" s="113">
        <v>2</v>
      </c>
      <c r="U33" s="98">
        <f>SUM(C33:T33)</f>
        <v>28</v>
      </c>
    </row>
    <row r="34" spans="1:21" ht="14.25" hidden="1" outlineLevel="1" thickBot="1" thickTop="1">
      <c r="A34" s="85"/>
      <c r="B34" s="92"/>
      <c r="C34" s="114">
        <v>2</v>
      </c>
      <c r="D34" s="115">
        <v>2</v>
      </c>
      <c r="E34" s="115">
        <v>2</v>
      </c>
      <c r="F34" s="115">
        <v>2</v>
      </c>
      <c r="G34" s="115">
        <v>2</v>
      </c>
      <c r="H34" s="115">
        <v>1</v>
      </c>
      <c r="I34" s="115">
        <v>2</v>
      </c>
      <c r="J34" s="115">
        <v>1</v>
      </c>
      <c r="K34" s="115">
        <v>1</v>
      </c>
      <c r="L34" s="115">
        <v>1</v>
      </c>
      <c r="M34" s="115">
        <v>1</v>
      </c>
      <c r="N34" s="115">
        <v>1</v>
      </c>
      <c r="O34" s="115">
        <v>2</v>
      </c>
      <c r="P34" s="115">
        <v>2</v>
      </c>
      <c r="Q34" s="115">
        <v>2</v>
      </c>
      <c r="R34" s="115">
        <v>4</v>
      </c>
      <c r="S34" s="115">
        <v>1</v>
      </c>
      <c r="T34" s="116">
        <v>2</v>
      </c>
      <c r="U34" s="98">
        <f>SUM(C34:T34)</f>
        <v>31</v>
      </c>
    </row>
    <row r="35" spans="1:21" ht="14.25" hidden="1" outlineLevel="1" thickBot="1" thickTop="1">
      <c r="A35" s="85"/>
      <c r="B35" s="92"/>
      <c r="C35" s="117">
        <v>1</v>
      </c>
      <c r="D35" s="118">
        <v>2</v>
      </c>
      <c r="E35" s="118">
        <v>2</v>
      </c>
      <c r="F35" s="118">
        <v>1</v>
      </c>
      <c r="G35" s="118">
        <v>2</v>
      </c>
      <c r="H35" s="118">
        <v>1</v>
      </c>
      <c r="I35" s="118">
        <v>1</v>
      </c>
      <c r="J35" s="118">
        <v>2</v>
      </c>
      <c r="K35" s="118">
        <v>1</v>
      </c>
      <c r="L35" s="118">
        <v>2</v>
      </c>
      <c r="M35" s="118">
        <v>1</v>
      </c>
      <c r="N35" s="118">
        <v>3</v>
      </c>
      <c r="O35" s="118">
        <v>1</v>
      </c>
      <c r="P35" s="118">
        <v>1</v>
      </c>
      <c r="Q35" s="118">
        <v>2</v>
      </c>
      <c r="R35" s="118">
        <v>1</v>
      </c>
      <c r="S35" s="118">
        <v>1</v>
      </c>
      <c r="T35" s="119">
        <v>2</v>
      </c>
      <c r="U35" s="98">
        <f>SUM(C35:T35)</f>
        <v>27</v>
      </c>
    </row>
    <row r="36" spans="1:21" ht="14.25" collapsed="1" thickBot="1" thickTop="1">
      <c r="A36" s="91" t="s">
        <v>47</v>
      </c>
      <c r="B36" s="92">
        <f>COUNT(C37:C39)</f>
        <v>3</v>
      </c>
      <c r="C36" s="93">
        <f aca="true" t="shared" si="7" ref="C36:U36">AVERAGE(C37:C39)</f>
        <v>1.3333333333333333</v>
      </c>
      <c r="D36" s="93">
        <f t="shared" si="7"/>
        <v>2.3333333333333335</v>
      </c>
      <c r="E36" s="93">
        <f t="shared" si="7"/>
        <v>1.6666666666666667</v>
      </c>
      <c r="F36" s="93">
        <f t="shared" si="7"/>
        <v>1.3333333333333333</v>
      </c>
      <c r="G36" s="93">
        <f t="shared" si="7"/>
        <v>3.3333333333333335</v>
      </c>
      <c r="H36" s="93">
        <f t="shared" si="7"/>
        <v>1.3333333333333333</v>
      </c>
      <c r="I36" s="93">
        <f t="shared" si="7"/>
        <v>1.3333333333333333</v>
      </c>
      <c r="J36" s="93">
        <f t="shared" si="7"/>
        <v>2</v>
      </c>
      <c r="K36" s="93">
        <f t="shared" si="7"/>
        <v>1</v>
      </c>
      <c r="L36" s="93">
        <f t="shared" si="7"/>
        <v>2</v>
      </c>
      <c r="M36" s="93">
        <f t="shared" si="7"/>
        <v>1.3333333333333333</v>
      </c>
      <c r="N36" s="93">
        <f t="shared" si="7"/>
        <v>1.3333333333333333</v>
      </c>
      <c r="O36" s="93">
        <f t="shared" si="7"/>
        <v>2</v>
      </c>
      <c r="P36" s="93">
        <f t="shared" si="7"/>
        <v>1</v>
      </c>
      <c r="Q36" s="93">
        <f t="shared" si="7"/>
        <v>1.6666666666666667</v>
      </c>
      <c r="R36" s="93">
        <f t="shared" si="7"/>
        <v>1.6666666666666667</v>
      </c>
      <c r="S36" s="93">
        <f t="shared" si="7"/>
        <v>1</v>
      </c>
      <c r="T36" s="93">
        <f t="shared" si="7"/>
        <v>1.3333333333333333</v>
      </c>
      <c r="U36" s="94">
        <f t="shared" si="7"/>
        <v>29</v>
      </c>
    </row>
    <row r="37" spans="1:21" ht="14.25" hidden="1" outlineLevel="1" thickBot="1" thickTop="1">
      <c r="A37" s="85"/>
      <c r="B37" s="92"/>
      <c r="C37" s="111">
        <v>1</v>
      </c>
      <c r="D37" s="112">
        <v>2</v>
      </c>
      <c r="E37" s="112">
        <v>1</v>
      </c>
      <c r="F37" s="112">
        <v>1</v>
      </c>
      <c r="G37" s="112">
        <v>5</v>
      </c>
      <c r="H37" s="112">
        <v>2</v>
      </c>
      <c r="I37" s="112">
        <v>2</v>
      </c>
      <c r="J37" s="112">
        <v>2</v>
      </c>
      <c r="K37" s="112">
        <v>1</v>
      </c>
      <c r="L37" s="112">
        <v>2</v>
      </c>
      <c r="M37" s="112">
        <v>1</v>
      </c>
      <c r="N37" s="112">
        <v>2</v>
      </c>
      <c r="O37" s="112">
        <v>2</v>
      </c>
      <c r="P37" s="112">
        <v>1</v>
      </c>
      <c r="Q37" s="112">
        <v>2</v>
      </c>
      <c r="R37" s="112">
        <v>2</v>
      </c>
      <c r="S37" s="112">
        <v>1</v>
      </c>
      <c r="T37" s="113">
        <v>1</v>
      </c>
      <c r="U37" s="98">
        <f>SUM(C37:T37)</f>
        <v>31</v>
      </c>
    </row>
    <row r="38" spans="1:21" ht="14.25" hidden="1" outlineLevel="1" thickBot="1" thickTop="1">
      <c r="A38" s="85"/>
      <c r="B38" s="92"/>
      <c r="C38" s="114">
        <v>2</v>
      </c>
      <c r="D38" s="115">
        <v>3</v>
      </c>
      <c r="E38" s="115">
        <v>2</v>
      </c>
      <c r="F38" s="115">
        <v>2</v>
      </c>
      <c r="G38" s="115">
        <v>4</v>
      </c>
      <c r="H38" s="115">
        <v>1</v>
      </c>
      <c r="I38" s="115">
        <v>1</v>
      </c>
      <c r="J38" s="115">
        <v>3</v>
      </c>
      <c r="K38" s="115">
        <v>1</v>
      </c>
      <c r="L38" s="115">
        <v>2</v>
      </c>
      <c r="M38" s="115">
        <v>1</v>
      </c>
      <c r="N38" s="115">
        <v>1</v>
      </c>
      <c r="O38" s="115">
        <v>1</v>
      </c>
      <c r="P38" s="115">
        <v>1</v>
      </c>
      <c r="Q38" s="115">
        <v>2</v>
      </c>
      <c r="R38" s="115">
        <v>2</v>
      </c>
      <c r="S38" s="115">
        <v>1</v>
      </c>
      <c r="T38" s="116">
        <v>1</v>
      </c>
      <c r="U38" s="98">
        <f>SUM(C38:T38)</f>
        <v>31</v>
      </c>
    </row>
    <row r="39" spans="1:21" ht="14.25" hidden="1" outlineLevel="1" thickBot="1" thickTop="1">
      <c r="A39" s="85"/>
      <c r="B39" s="92"/>
      <c r="C39" s="120">
        <v>1</v>
      </c>
      <c r="D39" s="121">
        <v>2</v>
      </c>
      <c r="E39" s="121">
        <v>2</v>
      </c>
      <c r="F39" s="121">
        <v>1</v>
      </c>
      <c r="G39" s="121">
        <v>1</v>
      </c>
      <c r="H39" s="121">
        <v>1</v>
      </c>
      <c r="I39" s="121">
        <v>1</v>
      </c>
      <c r="J39" s="121">
        <v>1</v>
      </c>
      <c r="K39" s="121">
        <v>1</v>
      </c>
      <c r="L39" s="121">
        <v>2</v>
      </c>
      <c r="M39" s="121">
        <v>2</v>
      </c>
      <c r="N39" s="121">
        <v>1</v>
      </c>
      <c r="O39" s="121">
        <v>3</v>
      </c>
      <c r="P39" s="121">
        <v>1</v>
      </c>
      <c r="Q39" s="121">
        <v>1</v>
      </c>
      <c r="R39" s="121">
        <v>1</v>
      </c>
      <c r="S39" s="121">
        <v>1</v>
      </c>
      <c r="T39" s="122">
        <v>2</v>
      </c>
      <c r="U39" s="98">
        <f>SUM(C39:T39)</f>
        <v>25</v>
      </c>
    </row>
    <row r="40" spans="1:21" ht="14.25" collapsed="1" thickBot="1" thickTop="1">
      <c r="A40" s="91" t="s">
        <v>26</v>
      </c>
      <c r="B40" s="92">
        <f>COUNT(C41:C43)</f>
        <v>3</v>
      </c>
      <c r="C40" s="93">
        <f aca="true" t="shared" si="8" ref="C40:U40">AVERAGE(C41:C43)</f>
        <v>1.6666666666666667</v>
      </c>
      <c r="D40" s="93">
        <f t="shared" si="8"/>
        <v>2.3333333333333335</v>
      </c>
      <c r="E40" s="93">
        <f t="shared" si="8"/>
        <v>1.6666666666666667</v>
      </c>
      <c r="F40" s="93">
        <f t="shared" si="8"/>
        <v>1.3333333333333333</v>
      </c>
      <c r="G40" s="93">
        <f t="shared" si="8"/>
        <v>1.3333333333333333</v>
      </c>
      <c r="H40" s="93">
        <f t="shared" si="8"/>
        <v>1.3333333333333333</v>
      </c>
      <c r="I40" s="93">
        <f t="shared" si="8"/>
        <v>2.3333333333333335</v>
      </c>
      <c r="J40" s="93">
        <f t="shared" si="8"/>
        <v>1</v>
      </c>
      <c r="K40" s="93">
        <f t="shared" si="8"/>
        <v>1.3333333333333333</v>
      </c>
      <c r="L40" s="93">
        <f t="shared" si="8"/>
        <v>1</v>
      </c>
      <c r="M40" s="93">
        <f t="shared" si="8"/>
        <v>1.6666666666666667</v>
      </c>
      <c r="N40" s="93">
        <f t="shared" si="8"/>
        <v>2.3333333333333335</v>
      </c>
      <c r="O40" s="93">
        <f t="shared" si="8"/>
        <v>2</v>
      </c>
      <c r="P40" s="93">
        <f t="shared" si="8"/>
        <v>1</v>
      </c>
      <c r="Q40" s="93">
        <f t="shared" si="8"/>
        <v>1.6666666666666667</v>
      </c>
      <c r="R40" s="93">
        <f t="shared" si="8"/>
        <v>3</v>
      </c>
      <c r="S40" s="93">
        <f t="shared" si="8"/>
        <v>1</v>
      </c>
      <c r="T40" s="93">
        <f t="shared" si="8"/>
        <v>1.6666666666666667</v>
      </c>
      <c r="U40" s="94">
        <f t="shared" si="8"/>
        <v>29.666666666666668</v>
      </c>
    </row>
    <row r="41" spans="1:21" ht="14.25" hidden="1" outlineLevel="1" thickBot="1" thickTop="1">
      <c r="A41" s="85"/>
      <c r="B41" s="92"/>
      <c r="C41" s="111">
        <v>1</v>
      </c>
      <c r="D41" s="112">
        <v>3</v>
      </c>
      <c r="E41" s="112">
        <v>2</v>
      </c>
      <c r="F41" s="112">
        <v>2</v>
      </c>
      <c r="G41" s="112">
        <v>1</v>
      </c>
      <c r="H41" s="112">
        <v>1</v>
      </c>
      <c r="I41" s="112">
        <v>2</v>
      </c>
      <c r="J41" s="112">
        <v>1</v>
      </c>
      <c r="K41" s="112">
        <v>1</v>
      </c>
      <c r="L41" s="112">
        <v>1</v>
      </c>
      <c r="M41" s="123">
        <v>2</v>
      </c>
      <c r="N41" s="123">
        <v>5</v>
      </c>
      <c r="O41" s="112">
        <v>2</v>
      </c>
      <c r="P41" s="123">
        <v>1</v>
      </c>
      <c r="Q41" s="112">
        <v>2</v>
      </c>
      <c r="R41" s="123">
        <v>4</v>
      </c>
      <c r="S41" s="123">
        <v>1</v>
      </c>
      <c r="T41" s="124">
        <v>3</v>
      </c>
      <c r="U41" s="98">
        <f>SUM(C41:T41)</f>
        <v>35</v>
      </c>
    </row>
    <row r="42" spans="1:21" ht="14.25" hidden="1" outlineLevel="1" thickBot="1" thickTop="1">
      <c r="A42" s="85"/>
      <c r="B42" s="92"/>
      <c r="C42" s="117">
        <v>2</v>
      </c>
      <c r="D42" s="118">
        <v>2</v>
      </c>
      <c r="E42" s="118">
        <v>1</v>
      </c>
      <c r="F42" s="118">
        <v>1</v>
      </c>
      <c r="G42" s="118">
        <v>1</v>
      </c>
      <c r="H42" s="118">
        <v>2</v>
      </c>
      <c r="I42" s="118">
        <v>1</v>
      </c>
      <c r="J42" s="118">
        <v>1</v>
      </c>
      <c r="K42" s="118">
        <v>2</v>
      </c>
      <c r="L42" s="118">
        <v>1</v>
      </c>
      <c r="M42" s="118">
        <v>1</v>
      </c>
      <c r="N42" s="118">
        <v>1</v>
      </c>
      <c r="O42" s="118">
        <v>2</v>
      </c>
      <c r="P42" s="118">
        <v>1</v>
      </c>
      <c r="Q42" s="118">
        <v>2</v>
      </c>
      <c r="R42" s="118">
        <v>1</v>
      </c>
      <c r="S42" s="118">
        <v>1</v>
      </c>
      <c r="T42" s="119">
        <v>1</v>
      </c>
      <c r="U42" s="98">
        <f>SUM(C42:T42)</f>
        <v>24</v>
      </c>
    </row>
    <row r="43" spans="1:21" ht="14.25" hidden="1" outlineLevel="1" thickBot="1" thickTop="1">
      <c r="A43" s="85"/>
      <c r="B43" s="92"/>
      <c r="C43" s="117">
        <v>2</v>
      </c>
      <c r="D43" s="118">
        <v>2</v>
      </c>
      <c r="E43" s="118">
        <v>2</v>
      </c>
      <c r="F43" s="118">
        <v>1</v>
      </c>
      <c r="G43" s="118">
        <v>2</v>
      </c>
      <c r="H43" s="118">
        <v>1</v>
      </c>
      <c r="I43" s="118">
        <v>4</v>
      </c>
      <c r="J43" s="118">
        <v>1</v>
      </c>
      <c r="K43" s="118">
        <v>1</v>
      </c>
      <c r="L43" s="118">
        <v>1</v>
      </c>
      <c r="M43" s="118">
        <v>2</v>
      </c>
      <c r="N43" s="118">
        <v>1</v>
      </c>
      <c r="O43" s="118">
        <v>2</v>
      </c>
      <c r="P43" s="118">
        <v>1</v>
      </c>
      <c r="Q43" s="118">
        <v>1</v>
      </c>
      <c r="R43" s="118">
        <v>4</v>
      </c>
      <c r="S43" s="118">
        <v>1</v>
      </c>
      <c r="T43" s="119">
        <v>1</v>
      </c>
      <c r="U43" s="98">
        <f>SUM(C43:T43)</f>
        <v>30</v>
      </c>
    </row>
    <row r="44" spans="1:21" ht="14.25" collapsed="1" thickBot="1" thickTop="1">
      <c r="A44" s="91" t="s">
        <v>61</v>
      </c>
      <c r="B44" s="92">
        <f>COUNT(C45:C45)</f>
        <v>1</v>
      </c>
      <c r="C44" s="93">
        <f aca="true" t="shared" si="9" ref="C44:U44">AVERAGE(C45:C45)</f>
        <v>2</v>
      </c>
      <c r="D44" s="93">
        <f t="shared" si="9"/>
        <v>2</v>
      </c>
      <c r="E44" s="93">
        <f t="shared" si="9"/>
        <v>1</v>
      </c>
      <c r="F44" s="93">
        <f t="shared" si="9"/>
        <v>2</v>
      </c>
      <c r="G44" s="93">
        <f t="shared" si="9"/>
        <v>1</v>
      </c>
      <c r="H44" s="93">
        <f t="shared" si="9"/>
        <v>2</v>
      </c>
      <c r="I44" s="93">
        <f t="shared" si="9"/>
        <v>2</v>
      </c>
      <c r="J44" s="93">
        <f t="shared" si="9"/>
        <v>3</v>
      </c>
      <c r="K44" s="93">
        <f t="shared" si="9"/>
        <v>1</v>
      </c>
      <c r="L44" s="93">
        <f t="shared" si="9"/>
        <v>3</v>
      </c>
      <c r="M44" s="93">
        <f t="shared" si="9"/>
        <v>1</v>
      </c>
      <c r="N44" s="93">
        <f t="shared" si="9"/>
        <v>1</v>
      </c>
      <c r="O44" s="93">
        <f t="shared" si="9"/>
        <v>1</v>
      </c>
      <c r="P44" s="93">
        <f t="shared" si="9"/>
        <v>1</v>
      </c>
      <c r="Q44" s="93">
        <f t="shared" si="9"/>
        <v>1</v>
      </c>
      <c r="R44" s="93">
        <f t="shared" si="9"/>
        <v>2</v>
      </c>
      <c r="S44" s="93">
        <f t="shared" si="9"/>
        <v>1</v>
      </c>
      <c r="T44" s="93">
        <f t="shared" si="9"/>
        <v>3</v>
      </c>
      <c r="U44" s="94">
        <f t="shared" si="9"/>
        <v>30</v>
      </c>
    </row>
    <row r="45" spans="1:21" ht="14.25" hidden="1" outlineLevel="1" thickBot="1" thickTop="1">
      <c r="A45" s="85"/>
      <c r="B45" s="92"/>
      <c r="C45" s="111">
        <v>2</v>
      </c>
      <c r="D45" s="112">
        <v>2</v>
      </c>
      <c r="E45" s="123">
        <v>1</v>
      </c>
      <c r="F45" s="112">
        <v>2</v>
      </c>
      <c r="G45" s="123">
        <v>1</v>
      </c>
      <c r="H45" s="112">
        <v>2</v>
      </c>
      <c r="I45" s="112">
        <v>2</v>
      </c>
      <c r="J45" s="112">
        <v>3</v>
      </c>
      <c r="K45" s="123">
        <v>1</v>
      </c>
      <c r="L45" s="112">
        <v>3</v>
      </c>
      <c r="M45" s="112">
        <v>1</v>
      </c>
      <c r="N45" s="112">
        <v>1</v>
      </c>
      <c r="O45" s="112">
        <v>1</v>
      </c>
      <c r="P45" s="112">
        <v>1</v>
      </c>
      <c r="Q45" s="112">
        <v>1</v>
      </c>
      <c r="R45" s="112">
        <v>2</v>
      </c>
      <c r="S45" s="112">
        <v>1</v>
      </c>
      <c r="T45" s="113">
        <v>3</v>
      </c>
      <c r="U45" s="98">
        <f>SUM(C45:T45)</f>
        <v>30</v>
      </c>
    </row>
    <row r="46" spans="1:21" ht="14.25" collapsed="1" thickBot="1" thickTop="1">
      <c r="A46" s="91" t="s">
        <v>23</v>
      </c>
      <c r="B46" s="92">
        <f>COUNT(C49:C49)</f>
        <v>1</v>
      </c>
      <c r="C46" s="93">
        <f>AVERAGE(C47:C49)</f>
        <v>1.6666666666666667</v>
      </c>
      <c r="D46" s="93">
        <f aca="true" t="shared" si="10" ref="D46:T46">AVERAGE(D47:D49)</f>
        <v>2</v>
      </c>
      <c r="E46" s="93">
        <f t="shared" si="10"/>
        <v>1.6666666666666667</v>
      </c>
      <c r="F46" s="93">
        <f t="shared" si="10"/>
        <v>1.6666666666666667</v>
      </c>
      <c r="G46" s="93">
        <f t="shared" si="10"/>
        <v>3</v>
      </c>
      <c r="H46" s="93">
        <f t="shared" si="10"/>
        <v>1.6666666666666667</v>
      </c>
      <c r="I46" s="93">
        <f t="shared" si="10"/>
        <v>1.3333333333333333</v>
      </c>
      <c r="J46" s="93">
        <f t="shared" si="10"/>
        <v>2.6666666666666665</v>
      </c>
      <c r="K46" s="93">
        <f t="shared" si="10"/>
        <v>1</v>
      </c>
      <c r="L46" s="93">
        <f t="shared" si="10"/>
        <v>2.3333333333333335</v>
      </c>
      <c r="M46" s="93">
        <f t="shared" si="10"/>
        <v>1.3333333333333333</v>
      </c>
      <c r="N46" s="93">
        <f t="shared" si="10"/>
        <v>2</v>
      </c>
      <c r="O46" s="93">
        <f t="shared" si="10"/>
        <v>1.3333333333333333</v>
      </c>
      <c r="P46" s="93">
        <f t="shared" si="10"/>
        <v>1.3333333333333333</v>
      </c>
      <c r="Q46" s="93">
        <f t="shared" si="10"/>
        <v>3</v>
      </c>
      <c r="R46" s="93">
        <f t="shared" si="10"/>
        <v>1</v>
      </c>
      <c r="S46" s="93">
        <f t="shared" si="10"/>
        <v>1.6666666666666667</v>
      </c>
      <c r="T46" s="93">
        <f t="shared" si="10"/>
        <v>1</v>
      </c>
      <c r="U46" s="94">
        <f>AVERAGE(U47:U49)</f>
        <v>31.666666666666668</v>
      </c>
    </row>
    <row r="47" spans="1:21" ht="14.25" hidden="1" outlineLevel="1" thickBot="1" thickTop="1">
      <c r="A47" s="91"/>
      <c r="B47" s="92"/>
      <c r="C47" s="102">
        <v>2</v>
      </c>
      <c r="D47" s="103">
        <v>1</v>
      </c>
      <c r="E47" s="103">
        <v>1</v>
      </c>
      <c r="F47" s="103">
        <v>1</v>
      </c>
      <c r="G47" s="103">
        <v>4</v>
      </c>
      <c r="H47" s="103">
        <v>2</v>
      </c>
      <c r="I47" s="103">
        <v>1</v>
      </c>
      <c r="J47" s="103">
        <v>3</v>
      </c>
      <c r="K47" s="103">
        <v>1</v>
      </c>
      <c r="L47" s="103">
        <v>2</v>
      </c>
      <c r="M47" s="103">
        <v>2</v>
      </c>
      <c r="N47" s="103">
        <v>1</v>
      </c>
      <c r="O47" s="103">
        <v>1</v>
      </c>
      <c r="P47" s="103">
        <v>2</v>
      </c>
      <c r="Q47" s="103">
        <v>2</v>
      </c>
      <c r="R47" s="103">
        <v>1</v>
      </c>
      <c r="S47" s="103">
        <v>2</v>
      </c>
      <c r="T47" s="104">
        <v>1</v>
      </c>
      <c r="U47" s="98">
        <f>SUM(C47:T47)</f>
        <v>30</v>
      </c>
    </row>
    <row r="48" spans="1:21" ht="14.25" hidden="1" outlineLevel="1" thickBot="1" thickTop="1">
      <c r="A48" s="91"/>
      <c r="B48" s="92"/>
      <c r="C48" s="99">
        <v>2</v>
      </c>
      <c r="D48" s="100">
        <v>3</v>
      </c>
      <c r="E48" s="100">
        <v>2</v>
      </c>
      <c r="F48" s="100">
        <v>2</v>
      </c>
      <c r="G48" s="100">
        <v>4</v>
      </c>
      <c r="H48" s="100">
        <v>2</v>
      </c>
      <c r="I48" s="100">
        <v>2</v>
      </c>
      <c r="J48" s="100">
        <v>1</v>
      </c>
      <c r="K48" s="100">
        <v>1</v>
      </c>
      <c r="L48" s="100">
        <v>3</v>
      </c>
      <c r="M48" s="100">
        <v>1</v>
      </c>
      <c r="N48" s="100">
        <v>4</v>
      </c>
      <c r="O48" s="100">
        <v>2</v>
      </c>
      <c r="P48" s="100">
        <v>1</v>
      </c>
      <c r="Q48" s="100">
        <v>5</v>
      </c>
      <c r="R48" s="100">
        <v>1</v>
      </c>
      <c r="S48" s="100">
        <v>1</v>
      </c>
      <c r="T48" s="101">
        <v>1</v>
      </c>
      <c r="U48" s="98">
        <f>SUM(C48:T48)</f>
        <v>38</v>
      </c>
    </row>
    <row r="49" spans="1:21" ht="14.25" hidden="1" outlineLevel="1" thickBot="1" thickTop="1">
      <c r="A49" s="85"/>
      <c r="B49" s="92"/>
      <c r="C49" s="125">
        <v>1</v>
      </c>
      <c r="D49" s="126">
        <v>2</v>
      </c>
      <c r="E49" s="126">
        <v>2</v>
      </c>
      <c r="F49" s="126">
        <v>2</v>
      </c>
      <c r="G49" s="126">
        <v>1</v>
      </c>
      <c r="H49" s="126">
        <v>1</v>
      </c>
      <c r="I49" s="126">
        <v>1</v>
      </c>
      <c r="J49" s="126">
        <v>4</v>
      </c>
      <c r="K49" s="126">
        <v>1</v>
      </c>
      <c r="L49" s="126">
        <v>2</v>
      </c>
      <c r="M49" s="126">
        <v>1</v>
      </c>
      <c r="N49" s="126">
        <v>1</v>
      </c>
      <c r="O49" s="126">
        <v>1</v>
      </c>
      <c r="P49" s="126">
        <v>1</v>
      </c>
      <c r="Q49" s="126">
        <v>2</v>
      </c>
      <c r="R49" s="126">
        <v>1</v>
      </c>
      <c r="S49" s="126">
        <v>2</v>
      </c>
      <c r="T49" s="127">
        <v>1</v>
      </c>
      <c r="U49" s="98">
        <f>SUM(C49:T49)</f>
        <v>27</v>
      </c>
    </row>
    <row r="50" spans="1:21" ht="14.25" collapsed="1" thickBot="1" thickTop="1">
      <c r="A50" s="91" t="s">
        <v>73</v>
      </c>
      <c r="B50" s="92">
        <f>COUNT(C51:C51)</f>
        <v>1</v>
      </c>
      <c r="C50" s="93">
        <f aca="true" t="shared" si="11" ref="C50:U50">AVERAGE(C51:C51)</f>
        <v>2</v>
      </c>
      <c r="D50" s="93">
        <f t="shared" si="11"/>
        <v>2</v>
      </c>
      <c r="E50" s="93">
        <f t="shared" si="11"/>
        <v>2</v>
      </c>
      <c r="F50" s="93">
        <f t="shared" si="11"/>
        <v>1</v>
      </c>
      <c r="G50" s="93">
        <f t="shared" si="11"/>
        <v>2</v>
      </c>
      <c r="H50" s="93">
        <f t="shared" si="11"/>
        <v>2</v>
      </c>
      <c r="I50" s="93">
        <f t="shared" si="11"/>
        <v>1</v>
      </c>
      <c r="J50" s="93">
        <f t="shared" si="11"/>
        <v>2</v>
      </c>
      <c r="K50" s="93">
        <f t="shared" si="11"/>
        <v>2</v>
      </c>
      <c r="L50" s="93">
        <f t="shared" si="11"/>
        <v>3</v>
      </c>
      <c r="M50" s="93">
        <f t="shared" si="11"/>
        <v>2</v>
      </c>
      <c r="N50" s="93">
        <f t="shared" si="11"/>
        <v>3</v>
      </c>
      <c r="O50" s="93">
        <f t="shared" si="11"/>
        <v>2</v>
      </c>
      <c r="P50" s="93">
        <f t="shared" si="11"/>
        <v>1</v>
      </c>
      <c r="Q50" s="93">
        <f t="shared" si="11"/>
        <v>1</v>
      </c>
      <c r="R50" s="93">
        <f t="shared" si="11"/>
        <v>2</v>
      </c>
      <c r="S50" s="93">
        <f t="shared" si="11"/>
        <v>1</v>
      </c>
      <c r="T50" s="93">
        <f t="shared" si="11"/>
        <v>1</v>
      </c>
      <c r="U50" s="94">
        <f t="shared" si="11"/>
        <v>32</v>
      </c>
    </row>
    <row r="51" spans="1:21" ht="14.25" hidden="1" outlineLevel="1" thickBot="1" thickTop="1">
      <c r="A51" s="85"/>
      <c r="B51" s="92"/>
      <c r="C51" s="102">
        <v>2</v>
      </c>
      <c r="D51" s="103">
        <v>2</v>
      </c>
      <c r="E51" s="103">
        <v>2</v>
      </c>
      <c r="F51" s="103">
        <v>1</v>
      </c>
      <c r="G51" s="103">
        <v>2</v>
      </c>
      <c r="H51" s="103">
        <v>2</v>
      </c>
      <c r="I51" s="103">
        <v>1</v>
      </c>
      <c r="J51" s="103">
        <v>2</v>
      </c>
      <c r="K51" s="103">
        <v>2</v>
      </c>
      <c r="L51" s="103">
        <v>3</v>
      </c>
      <c r="M51" s="103">
        <v>2</v>
      </c>
      <c r="N51" s="103">
        <v>3</v>
      </c>
      <c r="O51" s="103">
        <v>2</v>
      </c>
      <c r="P51" s="103">
        <v>1</v>
      </c>
      <c r="Q51" s="103">
        <v>1</v>
      </c>
      <c r="R51" s="103">
        <v>2</v>
      </c>
      <c r="S51" s="103">
        <v>1</v>
      </c>
      <c r="T51" s="104">
        <v>1</v>
      </c>
      <c r="U51" s="98">
        <f>SUM(C51:T51)</f>
        <v>32</v>
      </c>
    </row>
    <row r="52" spans="1:21" ht="14.25" collapsed="1" thickBot="1" thickTop="1">
      <c r="A52" s="91" t="s">
        <v>76</v>
      </c>
      <c r="B52" s="92">
        <f>COUNT(C53:C55)</f>
        <v>3</v>
      </c>
      <c r="C52" s="93">
        <f aca="true" t="shared" si="12" ref="C52:U52">AVERAGE(C53:C55)</f>
        <v>2</v>
      </c>
      <c r="D52" s="93">
        <f t="shared" si="12"/>
        <v>2</v>
      </c>
      <c r="E52" s="93">
        <f t="shared" si="12"/>
        <v>1.6666666666666667</v>
      </c>
      <c r="F52" s="93">
        <f t="shared" si="12"/>
        <v>1.3333333333333333</v>
      </c>
      <c r="G52" s="93">
        <f t="shared" si="12"/>
        <v>2.6666666666666665</v>
      </c>
      <c r="H52" s="93">
        <f t="shared" si="12"/>
        <v>1.6666666666666667</v>
      </c>
      <c r="I52" s="93">
        <f t="shared" si="12"/>
        <v>1.6666666666666667</v>
      </c>
      <c r="J52" s="93">
        <f t="shared" si="12"/>
        <v>1.6666666666666667</v>
      </c>
      <c r="K52" s="93">
        <f t="shared" si="12"/>
        <v>1</v>
      </c>
      <c r="L52" s="93">
        <f t="shared" si="12"/>
        <v>1.3333333333333333</v>
      </c>
      <c r="M52" s="93">
        <f t="shared" si="12"/>
        <v>1.6666666666666667</v>
      </c>
      <c r="N52" s="93">
        <f t="shared" si="12"/>
        <v>2</v>
      </c>
      <c r="O52" s="93">
        <f t="shared" si="12"/>
        <v>2</v>
      </c>
      <c r="P52" s="93">
        <f t="shared" si="12"/>
        <v>1</v>
      </c>
      <c r="Q52" s="93">
        <f t="shared" si="12"/>
        <v>2</v>
      </c>
      <c r="R52" s="93">
        <f t="shared" si="12"/>
        <v>2.6666666666666665</v>
      </c>
      <c r="S52" s="93">
        <f t="shared" si="12"/>
        <v>1</v>
      </c>
      <c r="T52" s="93">
        <f t="shared" si="12"/>
        <v>3</v>
      </c>
      <c r="U52" s="94">
        <f t="shared" si="12"/>
        <v>32.333333333333336</v>
      </c>
    </row>
    <row r="53" spans="1:21" ht="14.25" hidden="1" outlineLevel="1" thickBot="1" thickTop="1">
      <c r="A53" s="85"/>
      <c r="B53" s="92"/>
      <c r="C53" s="111">
        <v>2</v>
      </c>
      <c r="D53" s="112">
        <v>2</v>
      </c>
      <c r="E53" s="112">
        <v>2</v>
      </c>
      <c r="F53" s="112">
        <v>2</v>
      </c>
      <c r="G53" s="112">
        <v>1</v>
      </c>
      <c r="H53" s="112">
        <v>1</v>
      </c>
      <c r="I53" s="112">
        <v>1</v>
      </c>
      <c r="J53" s="112">
        <v>2</v>
      </c>
      <c r="K53" s="112">
        <v>1</v>
      </c>
      <c r="L53" s="112">
        <v>1</v>
      </c>
      <c r="M53" s="112">
        <v>1</v>
      </c>
      <c r="N53" s="112">
        <v>4</v>
      </c>
      <c r="O53" s="112">
        <v>2</v>
      </c>
      <c r="P53" s="112">
        <v>1</v>
      </c>
      <c r="Q53" s="112">
        <v>2</v>
      </c>
      <c r="R53" s="112">
        <v>6</v>
      </c>
      <c r="S53" s="112">
        <v>1</v>
      </c>
      <c r="T53" s="113">
        <v>2</v>
      </c>
      <c r="U53" s="98">
        <f>SUM(C53:T53)</f>
        <v>34</v>
      </c>
    </row>
    <row r="54" spans="1:21" ht="14.25" hidden="1" outlineLevel="1" thickBot="1" thickTop="1">
      <c r="A54" s="85"/>
      <c r="B54" s="92"/>
      <c r="C54" s="114">
        <v>2</v>
      </c>
      <c r="D54" s="115">
        <v>2</v>
      </c>
      <c r="E54" s="115">
        <v>1</v>
      </c>
      <c r="F54" s="115">
        <v>1</v>
      </c>
      <c r="G54" s="115">
        <v>2</v>
      </c>
      <c r="H54" s="115">
        <v>2</v>
      </c>
      <c r="I54" s="115">
        <v>1</v>
      </c>
      <c r="J54" s="115">
        <v>1</v>
      </c>
      <c r="K54" s="115">
        <v>1</v>
      </c>
      <c r="L54" s="115">
        <v>2</v>
      </c>
      <c r="M54" s="115">
        <v>2</v>
      </c>
      <c r="N54" s="115">
        <v>1</v>
      </c>
      <c r="O54" s="115">
        <v>2</v>
      </c>
      <c r="P54" s="115">
        <v>1</v>
      </c>
      <c r="Q54" s="115">
        <v>2</v>
      </c>
      <c r="R54" s="115">
        <v>1</v>
      </c>
      <c r="S54" s="115">
        <v>1</v>
      </c>
      <c r="T54" s="116">
        <v>4</v>
      </c>
      <c r="U54" s="98">
        <f>SUM(C54:T54)</f>
        <v>29</v>
      </c>
    </row>
    <row r="55" spans="1:21" ht="14.25" hidden="1" outlineLevel="1" thickBot="1" thickTop="1">
      <c r="A55" s="85"/>
      <c r="B55" s="92"/>
      <c r="C55" s="117">
        <v>2</v>
      </c>
      <c r="D55" s="118">
        <v>2</v>
      </c>
      <c r="E55" s="118">
        <v>2</v>
      </c>
      <c r="F55" s="118">
        <v>1</v>
      </c>
      <c r="G55" s="118">
        <v>5</v>
      </c>
      <c r="H55" s="118">
        <v>2</v>
      </c>
      <c r="I55" s="118">
        <v>3</v>
      </c>
      <c r="J55" s="118">
        <v>2</v>
      </c>
      <c r="K55" s="118">
        <v>1</v>
      </c>
      <c r="L55" s="118">
        <v>1</v>
      </c>
      <c r="M55" s="118">
        <v>2</v>
      </c>
      <c r="N55" s="118">
        <v>1</v>
      </c>
      <c r="O55" s="118">
        <v>2</v>
      </c>
      <c r="P55" s="118">
        <v>1</v>
      </c>
      <c r="Q55" s="118">
        <v>2</v>
      </c>
      <c r="R55" s="118">
        <v>1</v>
      </c>
      <c r="S55" s="118">
        <v>1</v>
      </c>
      <c r="T55" s="119">
        <v>3</v>
      </c>
      <c r="U55" s="98">
        <f>SUM(C55:T55)</f>
        <v>34</v>
      </c>
    </row>
    <row r="56" spans="1:21" ht="14.25" collapsed="1" thickBot="1" thickTop="1">
      <c r="A56" s="91" t="s">
        <v>71</v>
      </c>
      <c r="B56" s="92">
        <f>COUNT(C57:C58)</f>
        <v>2</v>
      </c>
      <c r="C56" s="93">
        <f aca="true" t="shared" si="13" ref="C56:U56">AVERAGE(C57:C58)</f>
        <v>1.5</v>
      </c>
      <c r="D56" s="93">
        <f t="shared" si="13"/>
        <v>2</v>
      </c>
      <c r="E56" s="93">
        <f t="shared" si="13"/>
        <v>2</v>
      </c>
      <c r="F56" s="93">
        <f t="shared" si="13"/>
        <v>2</v>
      </c>
      <c r="G56" s="93">
        <f t="shared" si="13"/>
        <v>1.5</v>
      </c>
      <c r="H56" s="93">
        <f t="shared" si="13"/>
        <v>2</v>
      </c>
      <c r="I56" s="93">
        <f t="shared" si="13"/>
        <v>2</v>
      </c>
      <c r="J56" s="93">
        <f t="shared" si="13"/>
        <v>2.5</v>
      </c>
      <c r="K56" s="93">
        <f t="shared" si="13"/>
        <v>1</v>
      </c>
      <c r="L56" s="93">
        <f t="shared" si="13"/>
        <v>2.5</v>
      </c>
      <c r="M56" s="93">
        <f t="shared" si="13"/>
        <v>1</v>
      </c>
      <c r="N56" s="93">
        <f t="shared" si="13"/>
        <v>1.5</v>
      </c>
      <c r="O56" s="93">
        <f t="shared" si="13"/>
        <v>2</v>
      </c>
      <c r="P56" s="93">
        <f t="shared" si="13"/>
        <v>1</v>
      </c>
      <c r="Q56" s="93">
        <f t="shared" si="13"/>
        <v>1</v>
      </c>
      <c r="R56" s="93">
        <f t="shared" si="13"/>
        <v>2.5</v>
      </c>
      <c r="S56" s="93">
        <f t="shared" si="13"/>
        <v>1</v>
      </c>
      <c r="T56" s="93">
        <f t="shared" si="13"/>
        <v>3.5</v>
      </c>
      <c r="U56" s="94">
        <f t="shared" si="13"/>
        <v>32.5</v>
      </c>
    </row>
    <row r="57" spans="1:21" ht="14.25" hidden="1" outlineLevel="1" thickBot="1" thickTop="1">
      <c r="A57" s="85"/>
      <c r="B57" s="92"/>
      <c r="C57" s="111">
        <v>1</v>
      </c>
      <c r="D57" s="112">
        <v>2</v>
      </c>
      <c r="E57" s="112">
        <v>2</v>
      </c>
      <c r="F57" s="112">
        <v>2</v>
      </c>
      <c r="G57" s="112">
        <v>2</v>
      </c>
      <c r="H57" s="112">
        <v>2</v>
      </c>
      <c r="I57" s="112">
        <v>2</v>
      </c>
      <c r="J57" s="112">
        <v>2</v>
      </c>
      <c r="K57" s="112">
        <v>1</v>
      </c>
      <c r="L57" s="112">
        <v>2</v>
      </c>
      <c r="M57" s="112">
        <v>1</v>
      </c>
      <c r="N57" s="112">
        <v>2</v>
      </c>
      <c r="O57" s="112">
        <v>2</v>
      </c>
      <c r="P57" s="112">
        <v>1</v>
      </c>
      <c r="Q57" s="112">
        <v>1</v>
      </c>
      <c r="R57" s="112">
        <v>3</v>
      </c>
      <c r="S57" s="112">
        <v>1</v>
      </c>
      <c r="T57" s="113">
        <v>1</v>
      </c>
      <c r="U57" s="98">
        <f>SUM(C57:T57)</f>
        <v>30</v>
      </c>
    </row>
    <row r="58" spans="1:21" ht="14.25" hidden="1" outlineLevel="1" thickBot="1" thickTop="1">
      <c r="A58" s="85"/>
      <c r="B58" s="92"/>
      <c r="C58" s="117">
        <v>2</v>
      </c>
      <c r="D58" s="118">
        <v>2</v>
      </c>
      <c r="E58" s="118">
        <v>2</v>
      </c>
      <c r="F58" s="118">
        <v>2</v>
      </c>
      <c r="G58" s="118">
        <v>1</v>
      </c>
      <c r="H58" s="118">
        <v>2</v>
      </c>
      <c r="I58" s="118">
        <v>2</v>
      </c>
      <c r="J58" s="118">
        <v>3</v>
      </c>
      <c r="K58" s="118">
        <v>1</v>
      </c>
      <c r="L58" s="118">
        <v>3</v>
      </c>
      <c r="M58" s="118">
        <v>1</v>
      </c>
      <c r="N58" s="118">
        <v>1</v>
      </c>
      <c r="O58" s="118">
        <v>2</v>
      </c>
      <c r="P58" s="118">
        <v>1</v>
      </c>
      <c r="Q58" s="118">
        <v>1</v>
      </c>
      <c r="R58" s="118">
        <v>2</v>
      </c>
      <c r="S58" s="118">
        <v>1</v>
      </c>
      <c r="T58" s="119">
        <v>6</v>
      </c>
      <c r="U58" s="98">
        <f>SUM(C58:T58)</f>
        <v>35</v>
      </c>
    </row>
    <row r="59" spans="1:21" ht="14.25" collapsed="1" thickBot="1" thickTop="1">
      <c r="A59" s="91" t="s">
        <v>75</v>
      </c>
      <c r="B59" s="92">
        <f>COUNT(C60:C62)</f>
        <v>3</v>
      </c>
      <c r="C59" s="93">
        <f aca="true" t="shared" si="14" ref="C59:U59">AVERAGE(C60:C62)</f>
        <v>1.6666666666666667</v>
      </c>
      <c r="D59" s="93">
        <f t="shared" si="14"/>
        <v>2</v>
      </c>
      <c r="E59" s="93">
        <f t="shared" si="14"/>
        <v>1.6666666666666667</v>
      </c>
      <c r="F59" s="93">
        <f t="shared" si="14"/>
        <v>2</v>
      </c>
      <c r="G59" s="93">
        <f t="shared" si="14"/>
        <v>2.6666666666666665</v>
      </c>
      <c r="H59" s="93">
        <f t="shared" si="14"/>
        <v>1</v>
      </c>
      <c r="I59" s="93">
        <f t="shared" si="14"/>
        <v>2</v>
      </c>
      <c r="J59" s="93">
        <f t="shared" si="14"/>
        <v>1.6666666666666667</v>
      </c>
      <c r="K59" s="93">
        <f t="shared" si="14"/>
        <v>1</v>
      </c>
      <c r="L59" s="93">
        <f t="shared" si="14"/>
        <v>1.3333333333333333</v>
      </c>
      <c r="M59" s="93">
        <f t="shared" si="14"/>
        <v>1.3333333333333333</v>
      </c>
      <c r="N59" s="93">
        <f t="shared" si="14"/>
        <v>4.666666666666667</v>
      </c>
      <c r="O59" s="93">
        <f t="shared" si="14"/>
        <v>2.3333333333333335</v>
      </c>
      <c r="P59" s="93">
        <f t="shared" si="14"/>
        <v>1.3333333333333333</v>
      </c>
      <c r="Q59" s="93">
        <f t="shared" si="14"/>
        <v>2</v>
      </c>
      <c r="R59" s="93">
        <f t="shared" si="14"/>
        <v>1</v>
      </c>
      <c r="S59" s="93">
        <f t="shared" si="14"/>
        <v>1.3333333333333333</v>
      </c>
      <c r="T59" s="93">
        <f t="shared" si="14"/>
        <v>1.6666666666666667</v>
      </c>
      <c r="U59" s="94">
        <f t="shared" si="14"/>
        <v>32.666666666666664</v>
      </c>
    </row>
    <row r="60" spans="1:21" ht="14.25" hidden="1" outlineLevel="1" thickBot="1" thickTop="1">
      <c r="A60" s="85"/>
      <c r="B60" s="92"/>
      <c r="C60" s="111">
        <v>1</v>
      </c>
      <c r="D60" s="112">
        <v>2</v>
      </c>
      <c r="E60" s="112">
        <v>1</v>
      </c>
      <c r="F60" s="112">
        <v>2</v>
      </c>
      <c r="G60" s="112">
        <v>4</v>
      </c>
      <c r="H60" s="112">
        <v>1</v>
      </c>
      <c r="I60" s="112">
        <v>2</v>
      </c>
      <c r="J60" s="112">
        <v>3</v>
      </c>
      <c r="K60" s="112">
        <v>1</v>
      </c>
      <c r="L60" s="112">
        <v>2</v>
      </c>
      <c r="M60" s="112">
        <v>1</v>
      </c>
      <c r="N60" s="112">
        <v>2</v>
      </c>
      <c r="O60" s="112">
        <v>3</v>
      </c>
      <c r="P60" s="112">
        <v>1</v>
      </c>
      <c r="Q60" s="112">
        <v>2</v>
      </c>
      <c r="R60" s="112">
        <v>1</v>
      </c>
      <c r="S60" s="112">
        <v>1</v>
      </c>
      <c r="T60" s="113">
        <v>1</v>
      </c>
      <c r="U60" s="98">
        <f>SUM(C60:T60)</f>
        <v>31</v>
      </c>
    </row>
    <row r="61" spans="1:21" ht="14.25" hidden="1" outlineLevel="1" thickBot="1" thickTop="1">
      <c r="A61" s="85"/>
      <c r="B61" s="92"/>
      <c r="C61" s="114">
        <v>2</v>
      </c>
      <c r="D61" s="115">
        <v>2</v>
      </c>
      <c r="E61" s="115">
        <v>2</v>
      </c>
      <c r="F61" s="115">
        <v>2</v>
      </c>
      <c r="G61" s="115">
        <v>2</v>
      </c>
      <c r="H61" s="115">
        <v>1</v>
      </c>
      <c r="I61" s="115">
        <v>2</v>
      </c>
      <c r="J61" s="115">
        <v>1</v>
      </c>
      <c r="K61" s="115">
        <v>1</v>
      </c>
      <c r="L61" s="115">
        <v>1</v>
      </c>
      <c r="M61" s="115">
        <v>1</v>
      </c>
      <c r="N61" s="115">
        <v>5</v>
      </c>
      <c r="O61" s="115">
        <v>2</v>
      </c>
      <c r="P61" s="115">
        <v>1</v>
      </c>
      <c r="Q61" s="115">
        <v>2</v>
      </c>
      <c r="R61" s="115">
        <v>1</v>
      </c>
      <c r="S61" s="115">
        <v>1</v>
      </c>
      <c r="T61" s="116">
        <v>1</v>
      </c>
      <c r="U61" s="98">
        <f>SUM(C61:T61)</f>
        <v>30</v>
      </c>
    </row>
    <row r="62" spans="1:21" ht="14.25" hidden="1" outlineLevel="1" thickBot="1" thickTop="1">
      <c r="A62" s="85"/>
      <c r="B62" s="92"/>
      <c r="C62" s="117">
        <v>2</v>
      </c>
      <c r="D62" s="118">
        <v>2</v>
      </c>
      <c r="E62" s="118">
        <v>2</v>
      </c>
      <c r="F62" s="118">
        <v>2</v>
      </c>
      <c r="G62" s="118">
        <v>2</v>
      </c>
      <c r="H62" s="118">
        <v>1</v>
      </c>
      <c r="I62" s="118">
        <v>2</v>
      </c>
      <c r="J62" s="118">
        <v>1</v>
      </c>
      <c r="K62" s="118">
        <v>1</v>
      </c>
      <c r="L62" s="118">
        <v>1</v>
      </c>
      <c r="M62" s="118">
        <v>2</v>
      </c>
      <c r="N62" s="118">
        <v>7</v>
      </c>
      <c r="O62" s="118">
        <v>2</v>
      </c>
      <c r="P62" s="118">
        <v>2</v>
      </c>
      <c r="Q62" s="118">
        <v>2</v>
      </c>
      <c r="R62" s="118">
        <v>1</v>
      </c>
      <c r="S62" s="118">
        <v>2</v>
      </c>
      <c r="T62" s="119">
        <v>3</v>
      </c>
      <c r="U62" s="98">
        <f>SUM(C62:T62)</f>
        <v>37</v>
      </c>
    </row>
    <row r="63" spans="1:21" ht="14.25" collapsed="1" thickBot="1" thickTop="1">
      <c r="A63" s="91" t="s">
        <v>22</v>
      </c>
      <c r="B63" s="92">
        <f>COUNT(C64:C65)</f>
        <v>2</v>
      </c>
      <c r="C63" s="93">
        <f aca="true" t="shared" si="15" ref="C63:U63">AVERAGE(C64:C65)</f>
        <v>2</v>
      </c>
      <c r="D63" s="93">
        <f t="shared" si="15"/>
        <v>2.5</v>
      </c>
      <c r="E63" s="93">
        <f t="shared" si="15"/>
        <v>2</v>
      </c>
      <c r="F63" s="93">
        <f t="shared" si="15"/>
        <v>1</v>
      </c>
      <c r="G63" s="93">
        <f t="shared" si="15"/>
        <v>2.5</v>
      </c>
      <c r="H63" s="93">
        <f t="shared" si="15"/>
        <v>2</v>
      </c>
      <c r="I63" s="93">
        <f t="shared" si="15"/>
        <v>1</v>
      </c>
      <c r="J63" s="93">
        <f t="shared" si="15"/>
        <v>1.5</v>
      </c>
      <c r="K63" s="93">
        <f t="shared" si="15"/>
        <v>1</v>
      </c>
      <c r="L63" s="93">
        <f t="shared" si="15"/>
        <v>2</v>
      </c>
      <c r="M63" s="93">
        <f t="shared" si="15"/>
        <v>2</v>
      </c>
      <c r="N63" s="93">
        <f t="shared" si="15"/>
        <v>5.5</v>
      </c>
      <c r="O63" s="93">
        <f t="shared" si="15"/>
        <v>2</v>
      </c>
      <c r="P63" s="93">
        <f t="shared" si="15"/>
        <v>1</v>
      </c>
      <c r="Q63" s="93">
        <f t="shared" si="15"/>
        <v>1.5</v>
      </c>
      <c r="R63" s="93">
        <f t="shared" si="15"/>
        <v>2</v>
      </c>
      <c r="S63" s="93">
        <f t="shared" si="15"/>
        <v>1</v>
      </c>
      <c r="T63" s="93">
        <f t="shared" si="15"/>
        <v>1</v>
      </c>
      <c r="U63" s="94">
        <f t="shared" si="15"/>
        <v>33.5</v>
      </c>
    </row>
    <row r="64" spans="1:21" ht="14.25" hidden="1" outlineLevel="1" thickBot="1" thickTop="1">
      <c r="A64" s="85"/>
      <c r="B64" s="92"/>
      <c r="C64" s="102">
        <v>2</v>
      </c>
      <c r="D64" s="103">
        <v>3</v>
      </c>
      <c r="E64" s="103">
        <v>2</v>
      </c>
      <c r="F64" s="103">
        <v>1</v>
      </c>
      <c r="G64" s="103">
        <v>3</v>
      </c>
      <c r="H64" s="103">
        <v>2</v>
      </c>
      <c r="I64" s="103">
        <v>1</v>
      </c>
      <c r="J64" s="103">
        <v>1</v>
      </c>
      <c r="K64" s="103">
        <v>1</v>
      </c>
      <c r="L64" s="103">
        <v>2</v>
      </c>
      <c r="M64" s="103">
        <v>2</v>
      </c>
      <c r="N64" s="103">
        <v>7</v>
      </c>
      <c r="O64" s="103">
        <v>2</v>
      </c>
      <c r="P64" s="103">
        <v>1</v>
      </c>
      <c r="Q64" s="103">
        <v>1</v>
      </c>
      <c r="R64" s="103">
        <v>3</v>
      </c>
      <c r="S64" s="103">
        <v>1</v>
      </c>
      <c r="T64" s="104">
        <v>1</v>
      </c>
      <c r="U64" s="98">
        <f>SUM(C64:T64)</f>
        <v>36</v>
      </c>
    </row>
    <row r="65" spans="1:21" ht="14.25" hidden="1" outlineLevel="1" thickBot="1" thickTop="1">
      <c r="A65" s="85"/>
      <c r="B65" s="92"/>
      <c r="C65" s="99">
        <v>2</v>
      </c>
      <c r="D65" s="100">
        <v>2</v>
      </c>
      <c r="E65" s="100">
        <v>2</v>
      </c>
      <c r="F65" s="100">
        <v>1</v>
      </c>
      <c r="G65" s="100">
        <v>2</v>
      </c>
      <c r="H65" s="100">
        <v>2</v>
      </c>
      <c r="I65" s="100">
        <v>1</v>
      </c>
      <c r="J65" s="100">
        <v>2</v>
      </c>
      <c r="K65" s="100">
        <v>1</v>
      </c>
      <c r="L65" s="100">
        <v>2</v>
      </c>
      <c r="M65" s="100">
        <v>2</v>
      </c>
      <c r="N65" s="100">
        <v>4</v>
      </c>
      <c r="O65" s="100">
        <v>2</v>
      </c>
      <c r="P65" s="100">
        <v>1</v>
      </c>
      <c r="Q65" s="100">
        <v>2</v>
      </c>
      <c r="R65" s="100">
        <v>1</v>
      </c>
      <c r="S65" s="100">
        <v>1</v>
      </c>
      <c r="T65" s="101">
        <v>1</v>
      </c>
      <c r="U65" s="98">
        <f>SUM(C65:T65)</f>
        <v>31</v>
      </c>
    </row>
    <row r="66" spans="1:21" ht="14.25" collapsed="1" thickBot="1" thickTop="1">
      <c r="A66" s="91" t="s">
        <v>25</v>
      </c>
      <c r="B66" s="92">
        <f>COUNT(C67:C69)</f>
        <v>3</v>
      </c>
      <c r="C66" s="93">
        <f aca="true" t="shared" si="16" ref="C66:U66">AVERAGE(C67:C69)</f>
        <v>1</v>
      </c>
      <c r="D66" s="93">
        <f t="shared" si="16"/>
        <v>2</v>
      </c>
      <c r="E66" s="93">
        <f t="shared" si="16"/>
        <v>2</v>
      </c>
      <c r="F66" s="93">
        <f t="shared" si="16"/>
        <v>2.6666666666666665</v>
      </c>
      <c r="G66" s="93">
        <f t="shared" si="16"/>
        <v>1.6666666666666667</v>
      </c>
      <c r="H66" s="93">
        <f t="shared" si="16"/>
        <v>2.3333333333333335</v>
      </c>
      <c r="I66" s="93">
        <f t="shared" si="16"/>
        <v>2.6666666666666665</v>
      </c>
      <c r="J66" s="93">
        <f t="shared" si="16"/>
        <v>1.3333333333333333</v>
      </c>
      <c r="K66" s="93">
        <f t="shared" si="16"/>
        <v>1</v>
      </c>
      <c r="L66" s="93">
        <f t="shared" si="16"/>
        <v>1.6666666666666667</v>
      </c>
      <c r="M66" s="93">
        <f t="shared" si="16"/>
        <v>3.6666666666666665</v>
      </c>
      <c r="N66" s="93">
        <f t="shared" si="16"/>
        <v>1</v>
      </c>
      <c r="O66" s="93">
        <f t="shared" si="16"/>
        <v>2</v>
      </c>
      <c r="P66" s="93">
        <f t="shared" si="16"/>
        <v>1</v>
      </c>
      <c r="Q66" s="93">
        <f t="shared" si="16"/>
        <v>2</v>
      </c>
      <c r="R66" s="93">
        <f t="shared" si="16"/>
        <v>1.6666666666666667</v>
      </c>
      <c r="S66" s="93">
        <f t="shared" si="16"/>
        <v>1.6666666666666667</v>
      </c>
      <c r="T66" s="93">
        <f t="shared" si="16"/>
        <v>2.3333333333333335</v>
      </c>
      <c r="U66" s="94">
        <f t="shared" si="16"/>
        <v>33.666666666666664</v>
      </c>
    </row>
    <row r="67" spans="1:21" ht="14.25" hidden="1" outlineLevel="1" thickBot="1" thickTop="1">
      <c r="A67" s="85"/>
      <c r="B67" s="92"/>
      <c r="C67" s="111">
        <v>1</v>
      </c>
      <c r="D67" s="112">
        <v>2</v>
      </c>
      <c r="E67" s="112">
        <v>2</v>
      </c>
      <c r="F67" s="112">
        <v>2</v>
      </c>
      <c r="G67" s="112">
        <v>1</v>
      </c>
      <c r="H67" s="112">
        <v>2</v>
      </c>
      <c r="I67" s="112">
        <v>4</v>
      </c>
      <c r="J67" s="112">
        <v>2</v>
      </c>
      <c r="K67" s="112">
        <v>1</v>
      </c>
      <c r="L67" s="112">
        <v>2</v>
      </c>
      <c r="M67" s="112">
        <v>2</v>
      </c>
      <c r="N67" s="112">
        <v>1</v>
      </c>
      <c r="O67" s="112">
        <v>1</v>
      </c>
      <c r="P67" s="112">
        <v>1</v>
      </c>
      <c r="Q67" s="112">
        <v>2</v>
      </c>
      <c r="R67" s="112">
        <v>2</v>
      </c>
      <c r="S67" s="112">
        <v>2</v>
      </c>
      <c r="T67" s="113">
        <v>1</v>
      </c>
      <c r="U67" s="98">
        <f>SUM(C67:T67)</f>
        <v>31</v>
      </c>
    </row>
    <row r="68" spans="1:21" ht="14.25" hidden="1" outlineLevel="1" thickBot="1" thickTop="1">
      <c r="A68" s="85"/>
      <c r="B68" s="92"/>
      <c r="C68" s="114">
        <v>1</v>
      </c>
      <c r="D68" s="115">
        <v>2</v>
      </c>
      <c r="E68" s="115">
        <v>2</v>
      </c>
      <c r="F68" s="115">
        <v>2</v>
      </c>
      <c r="G68" s="115">
        <v>2</v>
      </c>
      <c r="H68" s="115">
        <v>3</v>
      </c>
      <c r="I68" s="115">
        <v>3</v>
      </c>
      <c r="J68" s="115">
        <v>1</v>
      </c>
      <c r="K68" s="115">
        <v>1</v>
      </c>
      <c r="L68" s="115">
        <v>1</v>
      </c>
      <c r="M68" s="115">
        <v>3</v>
      </c>
      <c r="N68" s="115">
        <v>1</v>
      </c>
      <c r="O68" s="115">
        <v>3</v>
      </c>
      <c r="P68" s="115">
        <v>1</v>
      </c>
      <c r="Q68" s="115">
        <v>3</v>
      </c>
      <c r="R68" s="115">
        <v>1</v>
      </c>
      <c r="S68" s="115">
        <v>2</v>
      </c>
      <c r="T68" s="116">
        <v>5</v>
      </c>
      <c r="U68" s="98">
        <f>SUM(C68:T68)</f>
        <v>37</v>
      </c>
    </row>
    <row r="69" spans="1:21" ht="14.25" hidden="1" outlineLevel="1" thickBot="1" thickTop="1">
      <c r="A69" s="85"/>
      <c r="B69" s="92"/>
      <c r="C69" s="117">
        <v>1</v>
      </c>
      <c r="D69" s="118">
        <v>2</v>
      </c>
      <c r="E69" s="118">
        <v>2</v>
      </c>
      <c r="F69" s="118">
        <v>4</v>
      </c>
      <c r="G69" s="118">
        <v>2</v>
      </c>
      <c r="H69" s="118">
        <v>2</v>
      </c>
      <c r="I69" s="118">
        <v>1</v>
      </c>
      <c r="J69" s="118">
        <v>1</v>
      </c>
      <c r="K69" s="118">
        <v>1</v>
      </c>
      <c r="L69" s="118">
        <v>2</v>
      </c>
      <c r="M69" s="118">
        <v>6</v>
      </c>
      <c r="N69" s="118">
        <v>1</v>
      </c>
      <c r="O69" s="118">
        <v>2</v>
      </c>
      <c r="P69" s="118">
        <v>1</v>
      </c>
      <c r="Q69" s="118">
        <v>1</v>
      </c>
      <c r="R69" s="118">
        <v>2</v>
      </c>
      <c r="S69" s="118">
        <v>1</v>
      </c>
      <c r="T69" s="119">
        <v>1</v>
      </c>
      <c r="U69" s="98">
        <f>SUM(C69:T69)</f>
        <v>33</v>
      </c>
    </row>
    <row r="70" spans="1:21" ht="14.25" collapsed="1" thickBot="1" thickTop="1">
      <c r="A70" s="91" t="s">
        <v>63</v>
      </c>
      <c r="B70" s="92">
        <f>COUNT(C71:C73)</f>
        <v>3</v>
      </c>
      <c r="C70" s="93">
        <f aca="true" t="shared" si="17" ref="C70:U70">AVERAGE(C71:C73)</f>
        <v>1</v>
      </c>
      <c r="D70" s="93">
        <f t="shared" si="17"/>
        <v>2.3333333333333335</v>
      </c>
      <c r="E70" s="93">
        <f t="shared" si="17"/>
        <v>2</v>
      </c>
      <c r="F70" s="93">
        <f t="shared" si="17"/>
        <v>1.6666666666666667</v>
      </c>
      <c r="G70" s="93">
        <f t="shared" si="17"/>
        <v>2.6666666666666665</v>
      </c>
      <c r="H70" s="93">
        <f t="shared" si="17"/>
        <v>1.6666666666666667</v>
      </c>
      <c r="I70" s="93">
        <f t="shared" si="17"/>
        <v>2</v>
      </c>
      <c r="J70" s="93">
        <f t="shared" si="17"/>
        <v>2.6666666666666665</v>
      </c>
      <c r="K70" s="93">
        <f t="shared" si="17"/>
        <v>1</v>
      </c>
      <c r="L70" s="93">
        <f t="shared" si="17"/>
        <v>2.3333333333333335</v>
      </c>
      <c r="M70" s="93">
        <f t="shared" si="17"/>
        <v>1.3333333333333333</v>
      </c>
      <c r="N70" s="93">
        <v>1</v>
      </c>
      <c r="O70" s="93">
        <f t="shared" si="17"/>
        <v>1.3333333333333333</v>
      </c>
      <c r="P70" s="93">
        <f t="shared" si="17"/>
        <v>1</v>
      </c>
      <c r="Q70" s="93">
        <f t="shared" si="17"/>
        <v>1.6666666666666667</v>
      </c>
      <c r="R70" s="93">
        <f t="shared" si="17"/>
        <v>1.3333333333333333</v>
      </c>
      <c r="S70" s="93">
        <f t="shared" si="17"/>
        <v>1.3333333333333333</v>
      </c>
      <c r="T70" s="93">
        <f t="shared" si="17"/>
        <v>5</v>
      </c>
      <c r="U70" s="94">
        <f t="shared" si="17"/>
        <v>34</v>
      </c>
    </row>
    <row r="71" spans="1:21" ht="14.25" hidden="1" outlineLevel="1" thickBot="1" thickTop="1">
      <c r="A71" s="85"/>
      <c r="B71" s="92"/>
      <c r="C71" s="111">
        <v>1</v>
      </c>
      <c r="D71" s="112">
        <v>3</v>
      </c>
      <c r="E71" s="112">
        <v>2</v>
      </c>
      <c r="F71" s="112">
        <v>1</v>
      </c>
      <c r="G71" s="112">
        <v>1</v>
      </c>
      <c r="H71" s="112">
        <v>2</v>
      </c>
      <c r="I71" s="112">
        <v>2</v>
      </c>
      <c r="J71" s="112">
        <v>2</v>
      </c>
      <c r="K71" s="112">
        <v>1</v>
      </c>
      <c r="L71" s="112">
        <v>3</v>
      </c>
      <c r="M71" s="112">
        <v>2</v>
      </c>
      <c r="N71" s="112">
        <v>2</v>
      </c>
      <c r="O71" s="112">
        <v>1</v>
      </c>
      <c r="P71" s="112">
        <v>1</v>
      </c>
      <c r="Q71" s="112">
        <v>1</v>
      </c>
      <c r="R71" s="112">
        <v>1</v>
      </c>
      <c r="S71" s="112">
        <v>1</v>
      </c>
      <c r="T71" s="113">
        <v>4</v>
      </c>
      <c r="U71" s="98">
        <f>SUM(C71:T71)</f>
        <v>31</v>
      </c>
    </row>
    <row r="72" spans="1:21" ht="14.25" hidden="1" outlineLevel="1" thickBot="1" thickTop="1">
      <c r="A72" s="85"/>
      <c r="B72" s="92"/>
      <c r="C72" s="114">
        <v>1</v>
      </c>
      <c r="D72" s="115">
        <v>2</v>
      </c>
      <c r="E72" s="115">
        <v>2</v>
      </c>
      <c r="F72" s="115">
        <v>1</v>
      </c>
      <c r="G72" s="115">
        <v>5</v>
      </c>
      <c r="H72" s="115">
        <v>2</v>
      </c>
      <c r="I72" s="115">
        <v>1</v>
      </c>
      <c r="J72" s="115">
        <v>4</v>
      </c>
      <c r="K72" s="115">
        <v>1</v>
      </c>
      <c r="L72" s="115">
        <v>2</v>
      </c>
      <c r="M72" s="115">
        <v>1</v>
      </c>
      <c r="N72" s="115">
        <v>1</v>
      </c>
      <c r="O72" s="115">
        <v>1</v>
      </c>
      <c r="P72" s="115">
        <v>1</v>
      </c>
      <c r="Q72" s="115">
        <v>2</v>
      </c>
      <c r="R72" s="115">
        <v>1</v>
      </c>
      <c r="S72" s="115">
        <v>1</v>
      </c>
      <c r="T72" s="116">
        <v>4</v>
      </c>
      <c r="U72" s="98">
        <f>SUM(C72:T72)</f>
        <v>33</v>
      </c>
    </row>
    <row r="73" spans="1:21" ht="14.25" hidden="1" outlineLevel="1" thickBot="1" thickTop="1">
      <c r="A73" s="85"/>
      <c r="B73" s="92"/>
      <c r="C73" s="117">
        <v>1</v>
      </c>
      <c r="D73" s="118">
        <v>2</v>
      </c>
      <c r="E73" s="118">
        <v>2</v>
      </c>
      <c r="F73" s="118">
        <v>3</v>
      </c>
      <c r="G73" s="118">
        <v>2</v>
      </c>
      <c r="H73" s="118">
        <v>1</v>
      </c>
      <c r="I73" s="118">
        <v>3</v>
      </c>
      <c r="J73" s="118">
        <v>2</v>
      </c>
      <c r="K73" s="118">
        <v>1</v>
      </c>
      <c r="L73" s="118">
        <v>2</v>
      </c>
      <c r="M73" s="118">
        <v>1</v>
      </c>
      <c r="N73" s="118">
        <v>2</v>
      </c>
      <c r="O73" s="118">
        <v>2</v>
      </c>
      <c r="P73" s="118">
        <v>1</v>
      </c>
      <c r="Q73" s="118">
        <v>2</v>
      </c>
      <c r="R73" s="118">
        <v>2</v>
      </c>
      <c r="S73" s="118">
        <v>2</v>
      </c>
      <c r="T73" s="119">
        <v>7</v>
      </c>
      <c r="U73" s="98">
        <f>SUM(C73:T73)</f>
        <v>38</v>
      </c>
    </row>
    <row r="74" spans="1:21" ht="14.25" collapsed="1" thickBot="1" thickTop="1">
      <c r="A74" s="91" t="s">
        <v>72</v>
      </c>
      <c r="B74" s="92">
        <f>COUNT(C75:C76)</f>
        <v>2</v>
      </c>
      <c r="C74" s="93">
        <f aca="true" t="shared" si="18" ref="C74:U74">AVERAGE(C75:C76)</f>
        <v>1</v>
      </c>
      <c r="D74" s="93">
        <f t="shared" si="18"/>
        <v>2</v>
      </c>
      <c r="E74" s="93">
        <f t="shared" si="18"/>
        <v>2</v>
      </c>
      <c r="F74" s="93">
        <f t="shared" si="18"/>
        <v>1</v>
      </c>
      <c r="G74" s="93">
        <f t="shared" si="18"/>
        <v>4.5</v>
      </c>
      <c r="H74" s="93">
        <f t="shared" si="18"/>
        <v>1.5</v>
      </c>
      <c r="I74" s="93">
        <f t="shared" si="18"/>
        <v>1.5</v>
      </c>
      <c r="J74" s="93">
        <f t="shared" si="18"/>
        <v>2</v>
      </c>
      <c r="K74" s="93">
        <f t="shared" si="18"/>
        <v>1</v>
      </c>
      <c r="L74" s="93">
        <f t="shared" si="18"/>
        <v>1.5</v>
      </c>
      <c r="M74" s="93">
        <f t="shared" si="18"/>
        <v>2.5</v>
      </c>
      <c r="N74" s="93">
        <f t="shared" si="18"/>
        <v>1</v>
      </c>
      <c r="O74" s="93">
        <f t="shared" si="18"/>
        <v>1.5</v>
      </c>
      <c r="P74" s="93">
        <f t="shared" si="18"/>
        <v>1</v>
      </c>
      <c r="Q74" s="93">
        <f t="shared" si="18"/>
        <v>2</v>
      </c>
      <c r="R74" s="93">
        <f t="shared" si="18"/>
        <v>4.5</v>
      </c>
      <c r="S74" s="93">
        <f t="shared" si="18"/>
        <v>1.5</v>
      </c>
      <c r="T74" s="93">
        <f t="shared" si="18"/>
        <v>2.5</v>
      </c>
      <c r="U74" s="94">
        <f t="shared" si="18"/>
        <v>34.5</v>
      </c>
    </row>
    <row r="75" spans="1:21" ht="14.25" hidden="1" outlineLevel="1" thickBot="1" thickTop="1">
      <c r="A75" s="85"/>
      <c r="B75" s="92"/>
      <c r="C75" s="111">
        <v>1</v>
      </c>
      <c r="D75" s="112">
        <v>2</v>
      </c>
      <c r="E75" s="112">
        <v>2</v>
      </c>
      <c r="F75" s="112">
        <v>1</v>
      </c>
      <c r="G75" s="112">
        <v>7</v>
      </c>
      <c r="H75" s="112">
        <v>1</v>
      </c>
      <c r="I75" s="112">
        <v>1</v>
      </c>
      <c r="J75" s="112">
        <v>3</v>
      </c>
      <c r="K75" s="112">
        <v>1</v>
      </c>
      <c r="L75" s="112">
        <v>2</v>
      </c>
      <c r="M75" s="112">
        <v>3</v>
      </c>
      <c r="N75" s="112">
        <v>1</v>
      </c>
      <c r="O75" s="112">
        <v>1</v>
      </c>
      <c r="P75" s="112">
        <v>1</v>
      </c>
      <c r="Q75" s="112">
        <v>2</v>
      </c>
      <c r="R75" s="112">
        <v>3</v>
      </c>
      <c r="S75" s="112">
        <v>2</v>
      </c>
      <c r="T75" s="113">
        <v>2</v>
      </c>
      <c r="U75" s="98">
        <f>SUM(C75:T75)</f>
        <v>36</v>
      </c>
    </row>
    <row r="76" spans="1:21" ht="14.25" hidden="1" outlineLevel="1" thickBot="1" thickTop="1">
      <c r="A76" s="85"/>
      <c r="B76" s="92"/>
      <c r="C76" s="117">
        <v>1</v>
      </c>
      <c r="D76" s="118">
        <v>2</v>
      </c>
      <c r="E76" s="118">
        <v>2</v>
      </c>
      <c r="F76" s="118">
        <v>1</v>
      </c>
      <c r="G76" s="118">
        <v>2</v>
      </c>
      <c r="H76" s="118">
        <v>2</v>
      </c>
      <c r="I76" s="118">
        <v>2</v>
      </c>
      <c r="J76" s="118">
        <v>1</v>
      </c>
      <c r="K76" s="118">
        <v>1</v>
      </c>
      <c r="L76" s="118">
        <v>1</v>
      </c>
      <c r="M76" s="118">
        <v>2</v>
      </c>
      <c r="N76" s="118">
        <v>1</v>
      </c>
      <c r="O76" s="118">
        <v>2</v>
      </c>
      <c r="P76" s="118">
        <v>1</v>
      </c>
      <c r="Q76" s="118">
        <v>2</v>
      </c>
      <c r="R76" s="118">
        <v>6</v>
      </c>
      <c r="S76" s="118">
        <v>1</v>
      </c>
      <c r="T76" s="119">
        <v>3</v>
      </c>
      <c r="U76" s="98">
        <f>SUM(C76:T76)</f>
        <v>33</v>
      </c>
    </row>
    <row r="77" spans="1:21" ht="14.25" collapsed="1" thickBot="1" thickTop="1">
      <c r="A77" s="91" t="s">
        <v>70</v>
      </c>
      <c r="B77" s="92">
        <f>COUNT(C78:C79)</f>
        <v>2</v>
      </c>
      <c r="C77" s="93">
        <f aca="true" t="shared" si="19" ref="C77:U77">AVERAGE(C78:C79)</f>
        <v>1.5</v>
      </c>
      <c r="D77" s="93">
        <f t="shared" si="19"/>
        <v>2</v>
      </c>
      <c r="E77" s="93">
        <f t="shared" si="19"/>
        <v>2</v>
      </c>
      <c r="F77" s="93">
        <f t="shared" si="19"/>
        <v>1.5</v>
      </c>
      <c r="G77" s="93">
        <f t="shared" si="19"/>
        <v>1.5</v>
      </c>
      <c r="H77" s="93">
        <f t="shared" si="19"/>
        <v>2</v>
      </c>
      <c r="I77" s="93">
        <f t="shared" si="19"/>
        <v>4.5</v>
      </c>
      <c r="J77" s="93">
        <f t="shared" si="19"/>
        <v>1.5</v>
      </c>
      <c r="K77" s="93">
        <f t="shared" si="19"/>
        <v>1</v>
      </c>
      <c r="L77" s="93">
        <f t="shared" si="19"/>
        <v>3</v>
      </c>
      <c r="M77" s="93">
        <f t="shared" si="19"/>
        <v>1.5</v>
      </c>
      <c r="N77" s="93">
        <f t="shared" si="19"/>
        <v>2</v>
      </c>
      <c r="O77" s="93">
        <f t="shared" si="19"/>
        <v>1.5</v>
      </c>
      <c r="P77" s="93">
        <f t="shared" si="19"/>
        <v>1</v>
      </c>
      <c r="Q77" s="93">
        <f t="shared" si="19"/>
        <v>4</v>
      </c>
      <c r="R77" s="93">
        <f t="shared" si="19"/>
        <v>1.5</v>
      </c>
      <c r="S77" s="93">
        <f t="shared" si="19"/>
        <v>2</v>
      </c>
      <c r="T77" s="93">
        <f t="shared" si="19"/>
        <v>2</v>
      </c>
      <c r="U77" s="94">
        <f t="shared" si="19"/>
        <v>36</v>
      </c>
    </row>
    <row r="78" spans="1:21" ht="14.25" hidden="1" outlineLevel="1" thickBot="1" thickTop="1">
      <c r="A78" s="85"/>
      <c r="B78" s="92"/>
      <c r="C78" s="111">
        <v>2</v>
      </c>
      <c r="D78" s="112">
        <v>2</v>
      </c>
      <c r="E78" s="112">
        <v>2</v>
      </c>
      <c r="F78" s="112">
        <v>1</v>
      </c>
      <c r="G78" s="112">
        <v>1</v>
      </c>
      <c r="H78" s="112">
        <v>2</v>
      </c>
      <c r="I78" s="112">
        <v>7</v>
      </c>
      <c r="J78" s="112">
        <v>2</v>
      </c>
      <c r="K78" s="112">
        <v>1</v>
      </c>
      <c r="L78" s="112">
        <v>3</v>
      </c>
      <c r="M78" s="112">
        <v>2</v>
      </c>
      <c r="N78" s="112">
        <v>2</v>
      </c>
      <c r="O78" s="112">
        <v>2</v>
      </c>
      <c r="P78" s="112">
        <v>1</v>
      </c>
      <c r="Q78" s="112">
        <v>4</v>
      </c>
      <c r="R78" s="112">
        <v>1</v>
      </c>
      <c r="S78" s="112">
        <v>2</v>
      </c>
      <c r="T78" s="113">
        <v>3</v>
      </c>
      <c r="U78" s="98">
        <f>SUM(C78:T78)</f>
        <v>40</v>
      </c>
    </row>
    <row r="79" spans="1:21" ht="14.25" hidden="1" outlineLevel="1" thickBot="1" thickTop="1">
      <c r="A79" s="85"/>
      <c r="B79" s="92"/>
      <c r="C79" s="117">
        <v>1</v>
      </c>
      <c r="D79" s="118">
        <v>2</v>
      </c>
      <c r="E79" s="118">
        <v>2</v>
      </c>
      <c r="F79" s="118">
        <v>2</v>
      </c>
      <c r="G79" s="118">
        <v>2</v>
      </c>
      <c r="H79" s="118">
        <v>2</v>
      </c>
      <c r="I79" s="118">
        <v>2</v>
      </c>
      <c r="J79" s="118">
        <v>1</v>
      </c>
      <c r="K79" s="118">
        <v>1</v>
      </c>
      <c r="L79" s="118">
        <v>3</v>
      </c>
      <c r="M79" s="118">
        <v>1</v>
      </c>
      <c r="N79" s="118">
        <v>2</v>
      </c>
      <c r="O79" s="118">
        <v>1</v>
      </c>
      <c r="P79" s="118">
        <v>1</v>
      </c>
      <c r="Q79" s="118">
        <v>4</v>
      </c>
      <c r="R79" s="118">
        <v>2</v>
      </c>
      <c r="S79" s="118">
        <v>2</v>
      </c>
      <c r="T79" s="119">
        <v>1</v>
      </c>
      <c r="U79" s="98">
        <f>SUM(C79:T79)</f>
        <v>32</v>
      </c>
    </row>
    <row r="80" spans="1:21" ht="14.25" collapsed="1" thickBot="1" thickTop="1">
      <c r="A80" s="91" t="s">
        <v>74</v>
      </c>
      <c r="B80" s="92">
        <f>COUNT(C81:C82)</f>
        <v>2</v>
      </c>
      <c r="C80" s="93">
        <f aca="true" t="shared" si="20" ref="C80:U80">AVERAGE(C81:C82)</f>
        <v>1</v>
      </c>
      <c r="D80" s="93">
        <f t="shared" si="20"/>
        <v>2</v>
      </c>
      <c r="E80" s="93">
        <f t="shared" si="20"/>
        <v>1.5</v>
      </c>
      <c r="F80" s="93">
        <f t="shared" si="20"/>
        <v>2</v>
      </c>
      <c r="G80" s="93">
        <f t="shared" si="20"/>
        <v>5.5</v>
      </c>
      <c r="H80" s="93">
        <f t="shared" si="20"/>
        <v>3</v>
      </c>
      <c r="I80" s="93">
        <f t="shared" si="20"/>
        <v>3</v>
      </c>
      <c r="J80" s="93">
        <f t="shared" si="20"/>
        <v>3.5</v>
      </c>
      <c r="K80" s="93">
        <f t="shared" si="20"/>
        <v>1</v>
      </c>
      <c r="L80" s="93">
        <f t="shared" si="20"/>
        <v>3</v>
      </c>
      <c r="M80" s="93">
        <f t="shared" si="20"/>
        <v>2</v>
      </c>
      <c r="N80" s="93">
        <f t="shared" si="20"/>
        <v>5</v>
      </c>
      <c r="O80" s="93">
        <f t="shared" si="20"/>
        <v>2.5</v>
      </c>
      <c r="P80" s="93">
        <f t="shared" si="20"/>
        <v>1</v>
      </c>
      <c r="Q80" s="93">
        <f t="shared" si="20"/>
        <v>1.5</v>
      </c>
      <c r="R80" s="93">
        <f t="shared" si="20"/>
        <v>3.5</v>
      </c>
      <c r="S80" s="93">
        <f t="shared" si="20"/>
        <v>1.5</v>
      </c>
      <c r="T80" s="93">
        <f t="shared" si="20"/>
        <v>2</v>
      </c>
      <c r="U80" s="94">
        <f t="shared" si="20"/>
        <v>44.5</v>
      </c>
    </row>
    <row r="81" spans="1:21" ht="14.25" hidden="1" outlineLevel="1" thickBot="1" thickTop="1">
      <c r="A81" s="85"/>
      <c r="B81" s="92"/>
      <c r="C81" s="111">
        <v>1</v>
      </c>
      <c r="D81" s="112">
        <v>2</v>
      </c>
      <c r="E81" s="112">
        <v>1</v>
      </c>
      <c r="F81" s="112">
        <v>2</v>
      </c>
      <c r="G81" s="112">
        <v>7</v>
      </c>
      <c r="H81" s="112">
        <v>2</v>
      </c>
      <c r="I81" s="112">
        <v>5</v>
      </c>
      <c r="J81" s="112">
        <v>3</v>
      </c>
      <c r="K81" s="112">
        <v>1</v>
      </c>
      <c r="L81" s="112">
        <v>3</v>
      </c>
      <c r="M81" s="112">
        <v>1</v>
      </c>
      <c r="N81" s="112">
        <v>7</v>
      </c>
      <c r="O81" s="112">
        <v>3</v>
      </c>
      <c r="P81" s="112">
        <v>1</v>
      </c>
      <c r="Q81" s="112">
        <v>2</v>
      </c>
      <c r="R81" s="112">
        <v>4</v>
      </c>
      <c r="S81" s="112">
        <v>2</v>
      </c>
      <c r="T81" s="113">
        <v>2</v>
      </c>
      <c r="U81" s="98">
        <f>SUM(C81:T81)</f>
        <v>49</v>
      </c>
    </row>
    <row r="82" spans="1:21" ht="14.25" hidden="1" outlineLevel="1" thickBot="1" thickTop="1">
      <c r="A82" s="85"/>
      <c r="B82" s="92"/>
      <c r="C82" s="117">
        <v>1</v>
      </c>
      <c r="D82" s="118">
        <v>2</v>
      </c>
      <c r="E82" s="118">
        <v>2</v>
      </c>
      <c r="F82" s="118">
        <v>2</v>
      </c>
      <c r="G82" s="118">
        <v>4</v>
      </c>
      <c r="H82" s="118">
        <v>4</v>
      </c>
      <c r="I82" s="118">
        <v>1</v>
      </c>
      <c r="J82" s="118">
        <v>4</v>
      </c>
      <c r="K82" s="118">
        <v>1</v>
      </c>
      <c r="L82" s="118">
        <v>3</v>
      </c>
      <c r="M82" s="118">
        <v>3</v>
      </c>
      <c r="N82" s="118">
        <v>3</v>
      </c>
      <c r="O82" s="118">
        <v>2</v>
      </c>
      <c r="P82" s="118">
        <v>1</v>
      </c>
      <c r="Q82" s="118">
        <v>1</v>
      </c>
      <c r="R82" s="118">
        <v>3</v>
      </c>
      <c r="S82" s="118">
        <v>1</v>
      </c>
      <c r="T82" s="119">
        <v>2</v>
      </c>
      <c r="U82" s="98">
        <f>SUM(C82:T82)</f>
        <v>40</v>
      </c>
    </row>
    <row r="83" spans="1:22" ht="14.25" collapsed="1" thickBot="1" thickTop="1">
      <c r="A83" s="85" t="s">
        <v>1</v>
      </c>
      <c r="B83" s="94"/>
      <c r="C83" s="93">
        <f>AVERAGE(C8,C12,C16,C20,C24,C28,C32,C36,C40,C44,C46,C50,C52,C56,C59,C63,C66,C70,C74,C77,C80)</f>
        <v>1.4126984126984128</v>
      </c>
      <c r="D83" s="93">
        <f aca="true" t="shared" si="21" ref="D83:T83">AVERAGE(D8,D12,D16,D20,D24,D28,D32,D36,D40,D44,D46,D50,D52,D56,D59,D63,D66,D70,D74,D77,D80)</f>
        <v>2.007936507936508</v>
      </c>
      <c r="E83" s="93">
        <f t="shared" si="21"/>
        <v>1.7063492063492065</v>
      </c>
      <c r="F83" s="93">
        <f t="shared" si="21"/>
        <v>1.531746031746032</v>
      </c>
      <c r="G83" s="93">
        <f t="shared" si="21"/>
        <v>2.198412698412698</v>
      </c>
      <c r="H83" s="93">
        <f t="shared" si="21"/>
        <v>1.7063492063492065</v>
      </c>
      <c r="I83" s="93">
        <f t="shared" si="21"/>
        <v>1.7619047619047619</v>
      </c>
      <c r="J83" s="93">
        <f t="shared" si="21"/>
        <v>1.888888888888889</v>
      </c>
      <c r="K83" s="93">
        <f t="shared" si="21"/>
        <v>1.0793650793650793</v>
      </c>
      <c r="L83" s="93">
        <f t="shared" si="21"/>
        <v>2</v>
      </c>
      <c r="M83" s="93">
        <f t="shared" si="21"/>
        <v>1.650793650793651</v>
      </c>
      <c r="N83" s="93">
        <f t="shared" si="21"/>
        <v>2.031746031746032</v>
      </c>
      <c r="O83" s="93">
        <f t="shared" si="21"/>
        <v>1.6428571428571428</v>
      </c>
      <c r="P83" s="93">
        <f t="shared" si="21"/>
        <v>1.0476190476190477</v>
      </c>
      <c r="Q83" s="93">
        <f t="shared" si="21"/>
        <v>1.9206349206349207</v>
      </c>
      <c r="R83" s="93">
        <f t="shared" si="21"/>
        <v>1.9523809523809523</v>
      </c>
      <c r="S83" s="93">
        <f t="shared" si="21"/>
        <v>1.3015873015873016</v>
      </c>
      <c r="T83" s="93">
        <f t="shared" si="21"/>
        <v>1.9682539682539684</v>
      </c>
      <c r="U83" s="93">
        <f>AVERAGE(U8,U12,U16,U20,U24,U28,U32,U36,U40,U44,U46,U50,U52,U56,U59,U63,U66,U70,U74,U77,U80)</f>
        <v>30.841269841269845</v>
      </c>
      <c r="V83" s="128"/>
    </row>
    <row r="84" ht="13.5" thickTop="1"/>
    <row r="85" ht="12.75">
      <c r="B85" s="129"/>
    </row>
  </sheetData>
  <sheetProtection/>
  <mergeCells count="3">
    <mergeCell ref="A1:U1"/>
    <mergeCell ref="A3:U3"/>
    <mergeCell ref="A5:U5"/>
  </mergeCells>
  <conditionalFormatting sqref="C56:T58 C80:T82 C63:T73 C8:T27 C32:T51 C83:U83">
    <cfRule type="cellIs" priority="100" dxfId="2" operator="lessThan" stopIfTrue="1">
      <formula>20/18</formula>
    </cfRule>
    <cfRule type="cellIs" priority="101" dxfId="1" operator="lessThan" stopIfTrue="1">
      <formula>25/18</formula>
    </cfRule>
    <cfRule type="cellIs" priority="102" dxfId="0" operator="lessThan" stopIfTrue="1">
      <formula>30/18</formula>
    </cfRule>
  </conditionalFormatting>
  <conditionalFormatting sqref="U84:U65184 U71:U72 U63:U67 U2 U42:U44 U32:U40 U46:U51 U4 U6:U27">
    <cfRule type="cellIs" priority="103" dxfId="2" operator="lessThan" stopIfTrue="1">
      <formula>20</formula>
    </cfRule>
    <cfRule type="cellIs" priority="104" dxfId="1" operator="lessThan" stopIfTrue="1">
      <formula>25</formula>
    </cfRule>
    <cfRule type="cellIs" priority="105" dxfId="0" operator="lessThan" stopIfTrue="1">
      <formula>30</formula>
    </cfRule>
  </conditionalFormatting>
  <conditionalFormatting sqref="A1">
    <cfRule type="cellIs" priority="106" dxfId="56" operator="lessThan" stopIfTrue="1">
      <formula>40</formula>
    </cfRule>
    <cfRule type="cellIs" priority="107" dxfId="55" operator="lessThan" stopIfTrue="1">
      <formula>50</formula>
    </cfRule>
    <cfRule type="cellIs" priority="108" dxfId="54" operator="lessThan" stopIfTrue="1">
      <formula>60</formula>
    </cfRule>
  </conditionalFormatting>
  <conditionalFormatting sqref="U70 U73">
    <cfRule type="cellIs" priority="79" dxfId="2" operator="lessThan" stopIfTrue="1">
      <formula>20</formula>
    </cfRule>
    <cfRule type="cellIs" priority="80" dxfId="1" operator="lessThan" stopIfTrue="1">
      <formula>25</formula>
    </cfRule>
    <cfRule type="cellIs" priority="81" dxfId="0" operator="lessThan" stopIfTrue="1">
      <formula>30</formula>
    </cfRule>
  </conditionalFormatting>
  <conditionalFormatting sqref="U41">
    <cfRule type="cellIs" priority="67" dxfId="2" operator="lessThan" stopIfTrue="1">
      <formula>20</formula>
    </cfRule>
    <cfRule type="cellIs" priority="68" dxfId="1" operator="lessThan" stopIfTrue="1">
      <formula>25</formula>
    </cfRule>
    <cfRule type="cellIs" priority="69" dxfId="0" operator="lessThan" stopIfTrue="1">
      <formula>30</formula>
    </cfRule>
  </conditionalFormatting>
  <conditionalFormatting sqref="U45">
    <cfRule type="cellIs" priority="70" dxfId="2" operator="lessThan" stopIfTrue="1">
      <formula>20</formula>
    </cfRule>
    <cfRule type="cellIs" priority="71" dxfId="1" operator="lessThan" stopIfTrue="1">
      <formula>25</formula>
    </cfRule>
    <cfRule type="cellIs" priority="72" dxfId="0" operator="lessThan" stopIfTrue="1">
      <formula>30</formula>
    </cfRule>
  </conditionalFormatting>
  <conditionalFormatting sqref="U68">
    <cfRule type="cellIs" priority="64" dxfId="2" operator="lessThan" stopIfTrue="1">
      <formula>20</formula>
    </cfRule>
    <cfRule type="cellIs" priority="65" dxfId="1" operator="lessThan" stopIfTrue="1">
      <formula>25</formula>
    </cfRule>
    <cfRule type="cellIs" priority="66" dxfId="0" operator="lessThan" stopIfTrue="1">
      <formula>30</formula>
    </cfRule>
  </conditionalFormatting>
  <conditionalFormatting sqref="C52:T55">
    <cfRule type="cellIs" priority="49" dxfId="2" operator="lessThan" stopIfTrue="1">
      <formula>20/18</formula>
    </cfRule>
    <cfRule type="cellIs" priority="50" dxfId="1" operator="lessThan" stopIfTrue="1">
      <formula>25/18</formula>
    </cfRule>
    <cfRule type="cellIs" priority="51" dxfId="0" operator="lessThan" stopIfTrue="1">
      <formula>30/18</formula>
    </cfRule>
  </conditionalFormatting>
  <conditionalFormatting sqref="U52:U53">
    <cfRule type="cellIs" priority="52" dxfId="2" operator="lessThan" stopIfTrue="1">
      <formula>20</formula>
    </cfRule>
    <cfRule type="cellIs" priority="53" dxfId="1" operator="lessThan" stopIfTrue="1">
      <formula>25</formula>
    </cfRule>
    <cfRule type="cellIs" priority="54" dxfId="0" operator="lessThan" stopIfTrue="1">
      <formula>30</formula>
    </cfRule>
  </conditionalFormatting>
  <conditionalFormatting sqref="U54">
    <cfRule type="cellIs" priority="46" dxfId="2" operator="lessThan" stopIfTrue="1">
      <formula>20</formula>
    </cfRule>
    <cfRule type="cellIs" priority="47" dxfId="1" operator="lessThan" stopIfTrue="1">
      <formula>25</formula>
    </cfRule>
    <cfRule type="cellIs" priority="48" dxfId="0" operator="lessThan" stopIfTrue="1">
      <formula>30</formula>
    </cfRule>
  </conditionalFormatting>
  <conditionalFormatting sqref="U80:U81">
    <cfRule type="cellIs" priority="43" dxfId="2" operator="lessThan" stopIfTrue="1">
      <formula>20</formula>
    </cfRule>
    <cfRule type="cellIs" priority="44" dxfId="1" operator="lessThan" stopIfTrue="1">
      <formula>25</formula>
    </cfRule>
    <cfRule type="cellIs" priority="45" dxfId="0" operator="lessThan" stopIfTrue="1">
      <formula>30</formula>
    </cfRule>
  </conditionalFormatting>
  <conditionalFormatting sqref="C59:T62">
    <cfRule type="cellIs" priority="31" dxfId="2" operator="lessThan" stopIfTrue="1">
      <formula>20/18</formula>
    </cfRule>
    <cfRule type="cellIs" priority="32" dxfId="1" operator="lessThan" stopIfTrue="1">
      <formula>25/18</formula>
    </cfRule>
    <cfRule type="cellIs" priority="33" dxfId="0" operator="lessThan" stopIfTrue="1">
      <formula>30/18</formula>
    </cfRule>
  </conditionalFormatting>
  <conditionalFormatting sqref="U59:U60">
    <cfRule type="cellIs" priority="34" dxfId="2" operator="lessThan" stopIfTrue="1">
      <formula>20</formula>
    </cfRule>
    <cfRule type="cellIs" priority="35" dxfId="1" operator="lessThan" stopIfTrue="1">
      <formula>25</formula>
    </cfRule>
    <cfRule type="cellIs" priority="36" dxfId="0" operator="lessThan" stopIfTrue="1">
      <formula>30</formula>
    </cfRule>
  </conditionalFormatting>
  <conditionalFormatting sqref="U61">
    <cfRule type="cellIs" priority="28" dxfId="2" operator="lessThan" stopIfTrue="1">
      <formula>20</formula>
    </cfRule>
    <cfRule type="cellIs" priority="29" dxfId="1" operator="lessThan" stopIfTrue="1">
      <formula>25</formula>
    </cfRule>
    <cfRule type="cellIs" priority="30" dxfId="0" operator="lessThan" stopIfTrue="1">
      <formula>30</formula>
    </cfRule>
  </conditionalFormatting>
  <conditionalFormatting sqref="C28:T31">
    <cfRule type="cellIs" priority="22" dxfId="2" operator="lessThan" stopIfTrue="1">
      <formula>20/18</formula>
    </cfRule>
    <cfRule type="cellIs" priority="23" dxfId="1" operator="lessThan" stopIfTrue="1">
      <formula>25/18</formula>
    </cfRule>
    <cfRule type="cellIs" priority="24" dxfId="0" operator="lessThan" stopIfTrue="1">
      <formula>30/18</formula>
    </cfRule>
  </conditionalFormatting>
  <conditionalFormatting sqref="U28:U31">
    <cfRule type="cellIs" priority="25" dxfId="2" operator="lessThan" stopIfTrue="1">
      <formula>20</formula>
    </cfRule>
    <cfRule type="cellIs" priority="26" dxfId="1" operator="lessThan" stopIfTrue="1">
      <formula>25</formula>
    </cfRule>
    <cfRule type="cellIs" priority="27" dxfId="0" operator="lessThan" stopIfTrue="1">
      <formula>30</formula>
    </cfRule>
  </conditionalFormatting>
  <conditionalFormatting sqref="U56:U57">
    <cfRule type="cellIs" priority="19" dxfId="2" operator="lessThan" stopIfTrue="1">
      <formula>20</formula>
    </cfRule>
    <cfRule type="cellIs" priority="20" dxfId="1" operator="lessThan" stopIfTrue="1">
      <formula>25</formula>
    </cfRule>
    <cfRule type="cellIs" priority="21" dxfId="0" operator="lessThan" stopIfTrue="1">
      <formula>30</formula>
    </cfRule>
  </conditionalFormatting>
  <conditionalFormatting sqref="C74:T76">
    <cfRule type="cellIs" priority="10" dxfId="2" operator="lessThan" stopIfTrue="1">
      <formula>20/18</formula>
    </cfRule>
    <cfRule type="cellIs" priority="11" dxfId="1" operator="lessThan" stopIfTrue="1">
      <formula>25/18</formula>
    </cfRule>
    <cfRule type="cellIs" priority="12" dxfId="0" operator="lessThan" stopIfTrue="1">
      <formula>30/18</formula>
    </cfRule>
  </conditionalFormatting>
  <conditionalFormatting sqref="U74:U75">
    <cfRule type="cellIs" priority="7" dxfId="2" operator="lessThan" stopIfTrue="1">
      <formula>20</formula>
    </cfRule>
    <cfRule type="cellIs" priority="8" dxfId="1" operator="lessThan" stopIfTrue="1">
      <formula>25</formula>
    </cfRule>
    <cfRule type="cellIs" priority="9" dxfId="0" operator="lessThan" stopIfTrue="1">
      <formula>30</formula>
    </cfRule>
  </conditionalFormatting>
  <conditionalFormatting sqref="C77:T79">
    <cfRule type="cellIs" priority="4" dxfId="2" operator="lessThan" stopIfTrue="1">
      <formula>20/18</formula>
    </cfRule>
    <cfRule type="cellIs" priority="5" dxfId="1" operator="lessThan" stopIfTrue="1">
      <formula>25/18</formula>
    </cfRule>
    <cfRule type="cellIs" priority="6" dxfId="0" operator="lessThan" stopIfTrue="1">
      <formula>30/18</formula>
    </cfRule>
  </conditionalFormatting>
  <conditionalFormatting sqref="U77:U78">
    <cfRule type="cellIs" priority="1" dxfId="2" operator="lessThan" stopIfTrue="1">
      <formula>20</formula>
    </cfRule>
    <cfRule type="cellIs" priority="2" dxfId="1" operator="lessThan" stopIfTrue="1">
      <formula>25</formula>
    </cfRule>
    <cfRule type="cellIs" priority="3" dxfId="0" operator="lessThan" stopIfTrue="1">
      <formula>30</formula>
    </cfRule>
  </conditionalFormatting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Brukernavn</dc:creator>
  <cp:keywords/>
  <dc:description/>
  <cp:lastModifiedBy>Nyhus, Kjell NO - OSK</cp:lastModifiedBy>
  <cp:lastPrinted>2016-05-21T23:31:37Z</cp:lastPrinted>
  <dcterms:created xsi:type="dcterms:W3CDTF">2002-06-09T16:38:36Z</dcterms:created>
  <dcterms:modified xsi:type="dcterms:W3CDTF">2016-05-22T19:49:20Z</dcterms:modified>
  <cp:category/>
  <cp:version/>
  <cp:contentType/>
  <cp:contentStatus/>
</cp:coreProperties>
</file>