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9660" activeTab="0"/>
  </bookViews>
  <sheets>
    <sheet name="Matchresultater" sheetId="1" r:id="rId1"/>
    <sheet name="Tabell Rundens lag" sheetId="2" r:id="rId2"/>
    <sheet name="Lagresultater" sheetId="3" r:id="rId3"/>
    <sheet name="Snittliste" sheetId="4" r:id="rId4"/>
    <sheet name="Banestatestikk" sheetId="5" r:id="rId5"/>
    <sheet name="Ark2" sheetId="6" r:id="rId6"/>
  </sheets>
  <definedNames/>
  <calcPr fullCalcOnLoad="1"/>
</workbook>
</file>

<file path=xl/sharedStrings.xml><?xml version="1.0" encoding="utf-8"?>
<sst xmlns="http://schemas.openxmlformats.org/spreadsheetml/2006/main" count="277" uniqueCount="90">
  <si>
    <t>Sum</t>
  </si>
  <si>
    <t>Snitt</t>
  </si>
  <si>
    <t>Poeng</t>
  </si>
  <si>
    <t>Christiania MC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</si>
  <si>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</si>
  <si>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</si>
  <si>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</si>
  <si>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</si>
  <si>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</si>
  <si>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</si>
  <si>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</si>
  <si>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</si>
  <si>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</si>
  <si>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</si>
  <si>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</si>
  <si>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</si>
  <si>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SUM</t>
  </si>
  <si>
    <t>SNITT</t>
  </si>
  <si>
    <t>S</t>
  </si>
  <si>
    <t>U</t>
  </si>
  <si>
    <t>T</t>
  </si>
  <si>
    <t>Slag</t>
  </si>
  <si>
    <t>Jon Marthinsen</t>
  </si>
  <si>
    <t>Sandefjord BGK</t>
  </si>
  <si>
    <t>Nikolai Leth</t>
  </si>
  <si>
    <t>R4</t>
  </si>
  <si>
    <t>Midtkul</t>
  </si>
  <si>
    <t>Vinkel</t>
  </si>
  <si>
    <t>Bane nr.</t>
  </si>
  <si>
    <t>Rundens lag</t>
  </si>
  <si>
    <t>Christiania MC 1</t>
  </si>
  <si>
    <t>Christiania MC 2</t>
  </si>
  <si>
    <t>Magne Andersen</t>
  </si>
  <si>
    <t>Erik Fause Hovind</t>
  </si>
  <si>
    <t>Ole Petter Karlsen</t>
  </si>
  <si>
    <t>-</t>
  </si>
  <si>
    <t>Anders Gudmundstuen</t>
  </si>
  <si>
    <t>Roar Stenseth</t>
  </si>
  <si>
    <t>Tormod Wethal</t>
  </si>
  <si>
    <t>Øyvind Martinsen</t>
  </si>
  <si>
    <t>R5</t>
  </si>
  <si>
    <t>Christiania MC 3</t>
  </si>
  <si>
    <t>Skjeberg BGK</t>
  </si>
  <si>
    <t>Sven Petter Næss</t>
  </si>
  <si>
    <t>Seriespill 2018</t>
  </si>
  <si>
    <t>Finn Hovind</t>
  </si>
  <si>
    <t>Per H. Wang</t>
  </si>
  <si>
    <t>Morten Holteng</t>
  </si>
  <si>
    <t>Annie Haaland</t>
  </si>
  <si>
    <t>Tom Leonhardsen</t>
  </si>
  <si>
    <t>Kristine Moen</t>
  </si>
  <si>
    <t xml:space="preserve">Finn Hovind </t>
  </si>
  <si>
    <t>Anette Øwre Bollvåg</t>
  </si>
  <si>
    <t>Wenche Forsberg</t>
  </si>
  <si>
    <t>Morten Forsberg</t>
  </si>
  <si>
    <t>Runde 3</t>
  </si>
  <si>
    <t>Sporty Aktivitetssenter, filt, 8-9 september</t>
  </si>
  <si>
    <t>Sporty Aktivitessenter</t>
  </si>
  <si>
    <t>Tabell Runde 3</t>
  </si>
  <si>
    <t>Tabell</t>
  </si>
  <si>
    <t>Sporty Aktivitetssenter 8-9 september</t>
  </si>
  <si>
    <t>Sporty Aktivitessenter, filt</t>
  </si>
  <si>
    <t>Nora Fause</t>
  </si>
  <si>
    <t>Kai Amundrød</t>
  </si>
  <si>
    <t>Tom Stordal</t>
  </si>
  <si>
    <t>Banestatistikk Sporty Aktivitetsenter, filt</t>
  </si>
  <si>
    <t>Ant.runder</t>
  </si>
  <si>
    <t>Enporter</t>
  </si>
  <si>
    <t>Sidespill i bakke</t>
  </si>
  <si>
    <t>Dropp</t>
  </si>
  <si>
    <t>Renne</t>
  </si>
  <si>
    <t>Gentlemann</t>
  </si>
  <si>
    <t>Enporter på kul</t>
  </si>
  <si>
    <t>Dosering</t>
  </si>
  <si>
    <t>Vugge</t>
  </si>
  <si>
    <t>Laksetrapp</t>
  </si>
  <si>
    <t>Klack</t>
  </si>
  <si>
    <t>Ørkeljunge</t>
  </si>
  <si>
    <t>Synville</t>
  </si>
  <si>
    <t>Hull i bakke</t>
  </si>
  <si>
    <t>Hull i side</t>
  </si>
  <si>
    <t>Sidespill</t>
  </si>
  <si>
    <t>Innslag</t>
  </si>
  <si>
    <t>Leif Harald Bjørnlund</t>
  </si>
  <si>
    <t>u</t>
  </si>
  <si>
    <t>i</t>
  </si>
  <si>
    <t xml:space="preserve"> </t>
  </si>
  <si>
    <t>Ole Petter Karlsen (2)</t>
  </si>
  <si>
    <t>Erik Fause Hovind (3)</t>
  </si>
  <si>
    <t>Anders Gudmundstuen (2)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</si>
</sst>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b/>
      <sz val="14"/>
      <color rgb="FF006600"/>
      <name val="Arial"/>
      <family val="2"/>
    </font>
    <font>
      <b/>
      <sz val="10"/>
      <color rgb="FF0066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23" borderId="1" applyNumberFormat="0" applyAlignment="0" applyProtection="0"/>
    <xf numFmtId="0" fontId="42" fillId="24" borderId="2" applyNumberFormat="0" applyAlignment="0" applyProtection="0"/>
    <xf numFmtId="0" fontId="43" fillId="25" borderId="3" applyNumberFormat="0" applyAlignment="0" applyProtection="0"/>
    <xf numFmtId="0" fontId="19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49" fillId="27" borderId="2" applyNumberFormat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0" fontId="21" fillId="28" borderId="8" applyNumberFormat="0" applyAlignment="0" applyProtection="0"/>
    <xf numFmtId="0" fontId="50" fillId="0" borderId="9" applyNumberFormat="0" applyFill="0" applyAlignment="0" applyProtection="0"/>
    <xf numFmtId="0" fontId="0" fillId="29" borderId="10" applyNumberFormat="0" applyFont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9" fillId="32" borderId="0" applyNumberFormat="0" applyBorder="0" applyAlignment="0" applyProtection="0"/>
    <xf numFmtId="0" fontId="52" fillId="24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177" fontId="0" fillId="0" borderId="0" applyFont="0" applyFill="0" applyBorder="0" applyAlignment="0" applyProtection="0"/>
    <xf numFmtId="0" fontId="30" fillId="23" borderId="18" applyNumberForma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2" fontId="57" fillId="0" borderId="24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2" fontId="58" fillId="0" borderId="2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0" fontId="0" fillId="0" borderId="0" xfId="63">
      <alignment/>
      <protection/>
    </xf>
    <xf numFmtId="181" fontId="0" fillId="0" borderId="0" xfId="63" applyNumberFormat="1">
      <alignment/>
      <protection/>
    </xf>
    <xf numFmtId="1" fontId="8" fillId="0" borderId="0" xfId="63" applyNumberFormat="1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181" fontId="0" fillId="0" borderId="25" xfId="62" applyNumberFormat="1" applyFont="1" applyBorder="1">
      <alignment/>
      <protection/>
    </xf>
    <xf numFmtId="181" fontId="8" fillId="0" borderId="25" xfId="62" applyNumberFormat="1" applyFont="1" applyBorder="1" applyAlignment="1">
      <alignment horizontal="center" textRotation="90"/>
      <protection/>
    </xf>
    <xf numFmtId="0" fontId="8" fillId="0" borderId="25" xfId="62" applyFont="1" applyBorder="1" applyAlignment="1">
      <alignment horizontal="center" textRotation="90"/>
      <protection/>
    </xf>
    <xf numFmtId="0" fontId="0" fillId="0" borderId="0" xfId="62" applyFont="1">
      <alignment/>
      <protection/>
    </xf>
    <xf numFmtId="2" fontId="0" fillId="0" borderId="0" xfId="62" applyNumberFormat="1" applyFont="1">
      <alignment/>
      <protection/>
    </xf>
    <xf numFmtId="181" fontId="0" fillId="0" borderId="25" xfId="62" applyNumberFormat="1" applyFont="1" applyBorder="1" applyAlignment="1">
      <alignment/>
      <protection/>
    </xf>
    <xf numFmtId="181" fontId="0" fillId="0" borderId="26" xfId="62" applyNumberFormat="1" applyFont="1" applyBorder="1" applyAlignment="1">
      <alignment horizontal="center"/>
      <protection/>
    </xf>
    <xf numFmtId="0" fontId="8" fillId="0" borderId="26" xfId="62" applyFont="1" applyBorder="1" applyAlignment="1">
      <alignment horizontal="center"/>
      <protection/>
    </xf>
    <xf numFmtId="0" fontId="8" fillId="0" borderId="25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2" fontId="0" fillId="0" borderId="0" xfId="62" applyNumberFormat="1" applyFont="1" applyAlignment="1">
      <alignment/>
      <protection/>
    </xf>
    <xf numFmtId="1" fontId="0" fillId="0" borderId="26" xfId="62" applyNumberFormat="1" applyFont="1" applyBorder="1" applyAlignment="1">
      <alignment horizontal="center"/>
      <protection/>
    </xf>
    <xf numFmtId="2" fontId="8" fillId="0" borderId="27" xfId="62" applyNumberFormat="1" applyFont="1" applyBorder="1" applyAlignment="1">
      <alignment horizontal="center"/>
      <protection/>
    </xf>
    <xf numFmtId="2" fontId="8" fillId="0" borderId="25" xfId="62" applyNumberFormat="1" applyFont="1" applyBorder="1" applyAlignment="1">
      <alignment horizontal="center"/>
      <protection/>
    </xf>
    <xf numFmtId="0" fontId="8" fillId="0" borderId="0" xfId="62" applyFont="1">
      <alignment/>
      <protection/>
    </xf>
    <xf numFmtId="181" fontId="0" fillId="0" borderId="28" xfId="62" applyNumberFormat="1" applyFont="1" applyBorder="1" applyAlignment="1">
      <alignment horizontal="center"/>
      <protection/>
    </xf>
    <xf numFmtId="0" fontId="8" fillId="0" borderId="29" xfId="62" applyFont="1" applyBorder="1" applyAlignment="1">
      <alignment horizontal="center"/>
      <protection/>
    </xf>
    <xf numFmtId="0" fontId="8" fillId="0" borderId="30" xfId="62" applyFont="1" applyBorder="1" applyAlignment="1">
      <alignment horizontal="center"/>
      <protection/>
    </xf>
    <xf numFmtId="0" fontId="8" fillId="0" borderId="31" xfId="62" applyFont="1" applyBorder="1" applyAlignment="1">
      <alignment horizontal="center"/>
      <protection/>
    </xf>
    <xf numFmtId="0" fontId="8" fillId="0" borderId="32" xfId="62" applyFont="1" applyBorder="1" applyAlignment="1">
      <alignment horizontal="center"/>
      <protection/>
    </xf>
    <xf numFmtId="0" fontId="8" fillId="0" borderId="33" xfId="62" applyFont="1" applyBorder="1" applyAlignment="1">
      <alignment horizontal="center"/>
      <protection/>
    </xf>
    <xf numFmtId="0" fontId="8" fillId="0" borderId="34" xfId="62" applyFont="1" applyBorder="1" applyAlignment="1">
      <alignment horizontal="center"/>
      <protection/>
    </xf>
    <xf numFmtId="0" fontId="0" fillId="0" borderId="19" xfId="62" applyFont="1" applyBorder="1">
      <alignment/>
      <protection/>
    </xf>
    <xf numFmtId="0" fontId="0" fillId="0" borderId="19" xfId="62" applyFont="1" applyBorder="1" applyAlignment="1">
      <alignment horizontal="center"/>
      <protection/>
    </xf>
    <xf numFmtId="2" fontId="8" fillId="0" borderId="19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0" fillId="0" borderId="25" xfId="62" applyFont="1" applyBorder="1" applyAlignment="1">
      <alignment horizontal="center"/>
      <protection/>
    </xf>
    <xf numFmtId="0" fontId="61" fillId="0" borderId="25" xfId="62" applyFont="1" applyBorder="1" applyAlignment="1">
      <alignment horizontal="center"/>
      <protection/>
    </xf>
    <xf numFmtId="0" fontId="5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/>
      <protection/>
    </xf>
  </cellXfs>
  <cellStyles count="7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380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b/>
        <i val="0"/>
        <color rgb="FFFF0000"/>
      </font>
    </dxf>
    <dxf>
      <font>
        <b/>
        <i val="0"/>
        <color rgb="FF006600"/>
      </font>
    </dxf>
    <dxf>
      <font>
        <b/>
        <i val="0"/>
        <color rgb="FF1F497D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140625" style="2" customWidth="1"/>
    <col min="2" max="2" width="10.7109375" style="7" customWidth="1"/>
    <col min="3" max="3" width="5.57421875" style="7" customWidth="1"/>
    <col min="4" max="4" width="10.7109375" style="7" customWidth="1"/>
    <col min="5" max="5" width="27.140625" style="2" customWidth="1"/>
    <col min="6" max="16384" width="9.140625" style="7" customWidth="1"/>
  </cols>
  <sheetData>
    <row r="1" spans="1:5" ht="45">
      <c r="A1" s="93" t="s">
        <v>44</v>
      </c>
      <c r="B1" s="93"/>
      <c r="C1" s="93"/>
      <c r="D1" s="93"/>
      <c r="E1" s="93"/>
    </row>
    <row r="2" spans="2:4" ht="9" customHeight="1">
      <c r="B2" s="2"/>
      <c r="C2" s="5"/>
      <c r="D2" s="5"/>
    </row>
    <row r="3" spans="1:5" ht="26.25">
      <c r="A3" s="94" t="s">
        <v>55</v>
      </c>
      <c r="B3" s="94"/>
      <c r="C3" s="94"/>
      <c r="D3" s="94"/>
      <c r="E3" s="94"/>
    </row>
    <row r="4" spans="2:4" ht="9" customHeight="1">
      <c r="B4" s="2"/>
      <c r="C4" s="6"/>
      <c r="D4" s="6"/>
    </row>
    <row r="5" spans="1:5" ht="26.25">
      <c r="A5" s="94" t="s">
        <v>56</v>
      </c>
      <c r="B5" s="94"/>
      <c r="C5" s="94"/>
      <c r="D5" s="94"/>
      <c r="E5" s="94"/>
    </row>
    <row r="6" spans="2:4" ht="9" customHeight="1">
      <c r="B6" s="2"/>
      <c r="C6" s="3"/>
      <c r="D6" s="3"/>
    </row>
    <row r="7" spans="1:5" ht="26.25">
      <c r="A7" s="94" t="s">
        <v>7</v>
      </c>
      <c r="B7" s="94"/>
      <c r="C7" s="94"/>
      <c r="D7" s="94"/>
      <c r="E7" s="94"/>
    </row>
    <row r="8" spans="2:4" ht="9" customHeight="1" thickBot="1">
      <c r="B8" s="2"/>
      <c r="C8" s="3"/>
      <c r="D8" s="3"/>
    </row>
    <row r="9" spans="1:5" ht="19.5" thickBot="1" thickTop="1">
      <c r="A9" s="4" t="s">
        <v>41</v>
      </c>
      <c r="B9" s="12">
        <v>150</v>
      </c>
      <c r="C9" s="12" t="s">
        <v>35</v>
      </c>
      <c r="D9" s="81">
        <v>136</v>
      </c>
      <c r="E9" s="82" t="s">
        <v>23</v>
      </c>
    </row>
    <row r="10" spans="1:5" ht="19.5" thickBot="1" thickTop="1">
      <c r="A10" s="4" t="s">
        <v>42</v>
      </c>
      <c r="B10" s="12">
        <v>168</v>
      </c>
      <c r="C10" s="12" t="s">
        <v>35</v>
      </c>
      <c r="D10" s="83">
        <v>112</v>
      </c>
      <c r="E10" s="82" t="s">
        <v>31</v>
      </c>
    </row>
    <row r="11" spans="1:5" ht="19.5" thickBot="1" thickTop="1">
      <c r="A11" s="82" t="s">
        <v>30</v>
      </c>
      <c r="B11" s="92">
        <v>107</v>
      </c>
      <c r="C11" s="12" t="s">
        <v>35</v>
      </c>
      <c r="D11" s="12">
        <v>135</v>
      </c>
      <c r="E11" s="4" t="s">
        <v>4</v>
      </c>
    </row>
    <row r="12" spans="1:5" ht="19.5" thickBot="1" thickTop="1">
      <c r="A12" s="4"/>
      <c r="B12" s="12"/>
      <c r="C12" s="12"/>
      <c r="D12" s="12"/>
      <c r="E12" s="4"/>
    </row>
    <row r="13" spans="1:5" ht="19.5" thickBot="1" thickTop="1">
      <c r="A13" s="4" t="s">
        <v>31</v>
      </c>
      <c r="B13" s="12">
        <v>134</v>
      </c>
      <c r="C13" s="12" t="s">
        <v>35</v>
      </c>
      <c r="D13" s="81">
        <v>132</v>
      </c>
      <c r="E13" s="82" t="s">
        <v>41</v>
      </c>
    </row>
    <row r="14" spans="1:5" ht="19.5" thickBot="1" thickTop="1">
      <c r="A14" s="4" t="s">
        <v>23</v>
      </c>
      <c r="B14" s="12">
        <v>150</v>
      </c>
      <c r="C14" s="12" t="s">
        <v>35</v>
      </c>
      <c r="D14" s="83">
        <v>111</v>
      </c>
      <c r="E14" s="82" t="s">
        <v>30</v>
      </c>
    </row>
    <row r="15" spans="1:5" ht="19.5" thickBot="1" thickTop="1">
      <c r="A15" s="82" t="s">
        <v>4</v>
      </c>
      <c r="B15" s="81">
        <v>144</v>
      </c>
      <c r="C15" s="12" t="s">
        <v>35</v>
      </c>
      <c r="D15" s="12">
        <v>147</v>
      </c>
      <c r="E15" s="4" t="s">
        <v>42</v>
      </c>
    </row>
    <row r="16" spans="1:5" ht="19.5" thickBot="1" thickTop="1">
      <c r="A16" s="4"/>
      <c r="B16" s="12"/>
      <c r="C16" s="12"/>
      <c r="D16" s="12"/>
      <c r="E16" s="4"/>
    </row>
    <row r="17" spans="1:5" ht="19.5" thickBot="1" thickTop="1">
      <c r="A17" s="82" t="s">
        <v>30</v>
      </c>
      <c r="B17" s="83">
        <v>110</v>
      </c>
      <c r="C17" s="12" t="s">
        <v>35</v>
      </c>
      <c r="D17" s="12">
        <v>133</v>
      </c>
      <c r="E17" s="4" t="s">
        <v>41</v>
      </c>
    </row>
    <row r="18" spans="1:5" ht="19.5" thickBot="1" thickTop="1">
      <c r="A18" s="4" t="s">
        <v>4</v>
      </c>
      <c r="B18" s="12">
        <v>136</v>
      </c>
      <c r="C18" s="12"/>
      <c r="D18" s="12">
        <v>136</v>
      </c>
      <c r="E18" s="4" t="s">
        <v>31</v>
      </c>
    </row>
    <row r="19" spans="1:5" ht="19.5" thickBot="1" thickTop="1">
      <c r="A19" s="4" t="s">
        <v>23</v>
      </c>
      <c r="B19" s="12">
        <v>145</v>
      </c>
      <c r="C19" s="12" t="s">
        <v>35</v>
      </c>
      <c r="D19" s="81">
        <v>144</v>
      </c>
      <c r="E19" s="82" t="s">
        <v>42</v>
      </c>
    </row>
    <row r="20" spans="1:5" ht="19.5" thickBot="1" thickTop="1">
      <c r="A20" s="4"/>
      <c r="B20" s="12"/>
      <c r="C20" s="12"/>
      <c r="D20" s="12"/>
      <c r="E20" s="4"/>
    </row>
    <row r="21" spans="1:5" ht="19.5" thickBot="1" thickTop="1">
      <c r="A21" s="4" t="s">
        <v>41</v>
      </c>
      <c r="B21" s="12">
        <v>147</v>
      </c>
      <c r="C21" s="12" t="s">
        <v>35</v>
      </c>
      <c r="D21" s="81">
        <v>135</v>
      </c>
      <c r="E21" s="82" t="s">
        <v>4</v>
      </c>
    </row>
    <row r="22" spans="1:5" ht="19.5" thickBot="1" thickTop="1">
      <c r="A22" s="82" t="s">
        <v>30</v>
      </c>
      <c r="B22" s="81">
        <v>120</v>
      </c>
      <c r="C22" s="12" t="s">
        <v>35</v>
      </c>
      <c r="D22" s="12">
        <v>150</v>
      </c>
      <c r="E22" s="4" t="s">
        <v>42</v>
      </c>
    </row>
    <row r="23" spans="1:5" ht="19.5" thickBot="1" thickTop="1">
      <c r="A23" s="4" t="s">
        <v>31</v>
      </c>
      <c r="B23" s="12">
        <v>160</v>
      </c>
      <c r="C23" s="12"/>
      <c r="D23" s="81">
        <v>149</v>
      </c>
      <c r="E23" s="82" t="s">
        <v>23</v>
      </c>
    </row>
    <row r="24" spans="1:5" ht="19.5" thickBot="1" thickTop="1">
      <c r="A24" s="4"/>
      <c r="B24" s="12"/>
      <c r="C24" s="12"/>
      <c r="D24" s="12"/>
      <c r="E24" s="4"/>
    </row>
    <row r="25" spans="1:5" ht="19.5" thickBot="1" thickTop="1">
      <c r="A25" s="4" t="s">
        <v>42</v>
      </c>
      <c r="B25" s="12">
        <v>150</v>
      </c>
      <c r="C25" s="12" t="s">
        <v>35</v>
      </c>
      <c r="D25" s="81">
        <v>146</v>
      </c>
      <c r="E25" s="82" t="s">
        <v>41</v>
      </c>
    </row>
    <row r="26" spans="1:5" ht="19.5" thickBot="1" thickTop="1">
      <c r="A26" s="82" t="s">
        <v>4</v>
      </c>
      <c r="B26" s="81">
        <v>132</v>
      </c>
      <c r="C26" s="12" t="s">
        <v>35</v>
      </c>
      <c r="D26" s="12">
        <v>142</v>
      </c>
      <c r="E26" s="4" t="s">
        <v>23</v>
      </c>
    </row>
    <row r="27" spans="1:5" ht="19.5" thickBot="1" thickTop="1">
      <c r="A27" s="4" t="s">
        <v>31</v>
      </c>
      <c r="B27" s="12">
        <v>137</v>
      </c>
      <c r="C27" s="12" t="s">
        <v>35</v>
      </c>
      <c r="D27" s="81">
        <v>125</v>
      </c>
      <c r="E27" s="82" t="s">
        <v>30</v>
      </c>
    </row>
    <row r="28" ht="18.75" thickTop="1"/>
  </sheetData>
  <sheetProtection/>
  <mergeCells count="4">
    <mergeCell ref="A1:E1"/>
    <mergeCell ref="A3:E3"/>
    <mergeCell ref="A5:E5"/>
    <mergeCell ref="A7:E7"/>
  </mergeCells>
  <conditionalFormatting sqref="D9:D27 B9:B27">
    <cfRule type="cellIs" priority="4" dxfId="293" operator="lessThan" stopIfTrue="1">
      <formula>60</formula>
    </cfRule>
    <cfRule type="cellIs" priority="5" dxfId="292" operator="lessThan" stopIfTrue="1">
      <formula>75</formula>
    </cfRule>
    <cfRule type="cellIs" priority="6" dxfId="291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7" customWidth="1"/>
    <col min="2" max="2" width="21.28125" style="7" customWidth="1"/>
    <col min="3" max="5" width="6.7109375" style="7" customWidth="1"/>
    <col min="6" max="6" width="11.421875" style="7" customWidth="1"/>
    <col min="7" max="7" width="12.00390625" style="7" bestFit="1" customWidth="1"/>
    <col min="8" max="16384" width="11.421875" style="7" customWidth="1"/>
  </cols>
  <sheetData>
    <row r="1" spans="1:7" ht="45">
      <c r="A1" s="93" t="s">
        <v>44</v>
      </c>
      <c r="B1" s="93"/>
      <c r="C1" s="93"/>
      <c r="D1" s="93"/>
      <c r="E1" s="93"/>
      <c r="F1" s="93"/>
      <c r="G1" s="93"/>
    </row>
    <row r="2" ht="9" customHeight="1"/>
    <row r="3" spans="1:7" ht="35.25">
      <c r="A3" s="95" t="s">
        <v>57</v>
      </c>
      <c r="B3" s="95"/>
      <c r="C3" s="95"/>
      <c r="D3" s="95"/>
      <c r="E3" s="95"/>
      <c r="F3" s="95"/>
      <c r="G3" s="95"/>
    </row>
    <row r="4" ht="9" customHeight="1"/>
    <row r="5" spans="1:7" ht="26.25">
      <c r="A5" s="94" t="s">
        <v>58</v>
      </c>
      <c r="B5" s="94"/>
      <c r="C5" s="94"/>
      <c r="D5" s="94"/>
      <c r="E5" s="94"/>
      <c r="F5" s="94"/>
      <c r="G5" s="94"/>
    </row>
    <row r="6" spans="1:7" ht="9" customHeight="1">
      <c r="A6" s="8"/>
      <c r="B6" s="2"/>
      <c r="C6" s="8"/>
      <c r="D6" s="6"/>
      <c r="E6" s="8"/>
      <c r="F6" s="8"/>
      <c r="G6" s="8"/>
    </row>
    <row r="7" spans="1:7" ht="18">
      <c r="A7" s="8" t="s">
        <v>10</v>
      </c>
      <c r="B7" s="9" t="s">
        <v>12</v>
      </c>
      <c r="C7" s="8" t="s">
        <v>18</v>
      </c>
      <c r="D7" s="8" t="s">
        <v>19</v>
      </c>
      <c r="E7" s="8" t="s">
        <v>20</v>
      </c>
      <c r="F7" s="8" t="s">
        <v>2</v>
      </c>
      <c r="G7" s="8" t="s">
        <v>21</v>
      </c>
    </row>
    <row r="8" spans="1:7" ht="18">
      <c r="A8" s="8">
        <v>1</v>
      </c>
      <c r="B8" s="2" t="s">
        <v>30</v>
      </c>
      <c r="C8" s="8">
        <v>5</v>
      </c>
      <c r="D8" s="8">
        <v>0</v>
      </c>
      <c r="E8" s="8">
        <v>0</v>
      </c>
      <c r="F8" s="8">
        <v>10</v>
      </c>
      <c r="G8" s="10">
        <v>573</v>
      </c>
    </row>
    <row r="9" spans="1:7" ht="18">
      <c r="A9" s="8">
        <v>2</v>
      </c>
      <c r="B9" s="2" t="s">
        <v>4</v>
      </c>
      <c r="C9" s="8">
        <v>3</v>
      </c>
      <c r="D9" s="8">
        <v>1</v>
      </c>
      <c r="E9" s="8">
        <v>1</v>
      </c>
      <c r="F9" s="8">
        <v>7</v>
      </c>
      <c r="G9" s="8">
        <v>682</v>
      </c>
    </row>
    <row r="10" spans="1:7" ht="18">
      <c r="A10" s="8">
        <v>3</v>
      </c>
      <c r="B10" s="2" t="s">
        <v>41</v>
      </c>
      <c r="C10" s="8">
        <v>2</v>
      </c>
      <c r="D10" s="8">
        <v>0</v>
      </c>
      <c r="E10" s="8">
        <v>3</v>
      </c>
      <c r="F10" s="8">
        <v>4</v>
      </c>
      <c r="G10" s="8">
        <v>708</v>
      </c>
    </row>
    <row r="11" spans="1:7" ht="18">
      <c r="A11" s="8">
        <v>4</v>
      </c>
      <c r="B11" s="2" t="s">
        <v>23</v>
      </c>
      <c r="C11" s="8">
        <v>2</v>
      </c>
      <c r="D11" s="8">
        <v>0</v>
      </c>
      <c r="E11" s="8">
        <v>3</v>
      </c>
      <c r="F11" s="8">
        <v>4</v>
      </c>
      <c r="G11" s="8">
        <v>722</v>
      </c>
    </row>
    <row r="12" spans="1:7" ht="18">
      <c r="A12" s="8">
        <v>5</v>
      </c>
      <c r="B12" s="2" t="s">
        <v>31</v>
      </c>
      <c r="C12" s="8">
        <v>1</v>
      </c>
      <c r="D12" s="8">
        <v>1</v>
      </c>
      <c r="E12" s="8">
        <v>3</v>
      </c>
      <c r="F12" s="8">
        <v>3</v>
      </c>
      <c r="G12" s="8">
        <v>679</v>
      </c>
    </row>
    <row r="13" spans="1:7" ht="18">
      <c r="A13" s="8">
        <v>6</v>
      </c>
      <c r="B13" s="2" t="s">
        <v>42</v>
      </c>
      <c r="C13" s="8">
        <v>1</v>
      </c>
      <c r="D13" s="8">
        <v>0</v>
      </c>
      <c r="E13" s="8">
        <v>4</v>
      </c>
      <c r="F13" s="8">
        <v>2</v>
      </c>
      <c r="G13" s="8">
        <v>759</v>
      </c>
    </row>
    <row r="14" spans="1:7" ht="9" customHeight="1">
      <c r="A14" s="8"/>
      <c r="B14" s="2"/>
      <c r="C14" s="8"/>
      <c r="D14" s="8"/>
      <c r="E14" s="8"/>
      <c r="F14" s="8"/>
      <c r="G14" s="8"/>
    </row>
    <row r="15" spans="1:7" ht="26.25">
      <c r="A15" s="94" t="s">
        <v>59</v>
      </c>
      <c r="B15" s="94"/>
      <c r="C15" s="94"/>
      <c r="D15" s="94"/>
      <c r="E15" s="94"/>
      <c r="F15" s="94"/>
      <c r="G15" s="94"/>
    </row>
    <row r="16" spans="1:9" ht="9" customHeight="1">
      <c r="A16" s="8"/>
      <c r="B16" s="2"/>
      <c r="C16" s="8"/>
      <c r="D16" s="6"/>
      <c r="E16" s="8"/>
      <c r="F16" s="8"/>
      <c r="G16" s="8"/>
      <c r="I16" s="45"/>
    </row>
    <row r="17" spans="1:7" ht="18">
      <c r="A17" s="8" t="s">
        <v>10</v>
      </c>
      <c r="B17" s="9" t="s">
        <v>12</v>
      </c>
      <c r="C17" s="8" t="s">
        <v>18</v>
      </c>
      <c r="D17" s="8" t="s">
        <v>19</v>
      </c>
      <c r="E17" s="8" t="s">
        <v>20</v>
      </c>
      <c r="F17" s="8" t="s">
        <v>2</v>
      </c>
      <c r="G17" s="8" t="s">
        <v>21</v>
      </c>
    </row>
    <row r="18" spans="1:7" ht="18">
      <c r="A18" s="8">
        <v>1</v>
      </c>
      <c r="B18" s="2" t="s">
        <v>30</v>
      </c>
      <c r="C18" s="8">
        <v>15</v>
      </c>
      <c r="D18" s="8">
        <v>0</v>
      </c>
      <c r="E18" s="8">
        <v>0</v>
      </c>
      <c r="F18" s="8">
        <v>30</v>
      </c>
      <c r="G18" s="8">
        <f>356+369+573</f>
        <v>1298</v>
      </c>
    </row>
    <row r="19" spans="1:7" ht="18">
      <c r="A19" s="8">
        <v>2</v>
      </c>
      <c r="B19" s="2" t="s">
        <v>4</v>
      </c>
      <c r="C19" s="8">
        <v>8</v>
      </c>
      <c r="D19" s="8">
        <v>1</v>
      </c>
      <c r="E19" s="8">
        <v>6</v>
      </c>
      <c r="F19" s="8">
        <v>17</v>
      </c>
      <c r="G19" s="8">
        <f>431+431+682</f>
        <v>1544</v>
      </c>
    </row>
    <row r="20" spans="1:7" ht="18">
      <c r="A20" s="8">
        <v>3</v>
      </c>
      <c r="B20" s="2" t="s">
        <v>23</v>
      </c>
      <c r="C20" s="8">
        <v>8</v>
      </c>
      <c r="D20" s="8">
        <v>0</v>
      </c>
      <c r="E20" s="8">
        <v>7</v>
      </c>
      <c r="F20" s="8">
        <v>16</v>
      </c>
      <c r="G20" s="8">
        <f>438+478+722</f>
        <v>1638</v>
      </c>
    </row>
    <row r="21" spans="1:7" ht="18">
      <c r="A21" s="8">
        <v>4</v>
      </c>
      <c r="B21" s="2" t="s">
        <v>31</v>
      </c>
      <c r="C21" s="8">
        <v>7</v>
      </c>
      <c r="D21" s="8">
        <v>1</v>
      </c>
      <c r="E21" s="8">
        <v>7</v>
      </c>
      <c r="F21" s="8">
        <v>15</v>
      </c>
      <c r="G21" s="8">
        <f>436+443+679</f>
        <v>1558</v>
      </c>
    </row>
    <row r="22" spans="1:7" ht="18">
      <c r="A22" s="8">
        <v>5</v>
      </c>
      <c r="B22" s="2" t="s">
        <v>41</v>
      </c>
      <c r="C22" s="8">
        <v>4</v>
      </c>
      <c r="D22" s="8">
        <v>0</v>
      </c>
      <c r="E22" s="8">
        <v>11</v>
      </c>
      <c r="F22" s="8">
        <v>8</v>
      </c>
      <c r="G22" s="8">
        <f>441+496+708</f>
        <v>1645</v>
      </c>
    </row>
    <row r="23" spans="1:7" ht="18">
      <c r="A23" s="8">
        <v>6</v>
      </c>
      <c r="B23" s="2" t="s">
        <v>42</v>
      </c>
      <c r="C23" s="8">
        <v>2</v>
      </c>
      <c r="D23" s="8">
        <v>0</v>
      </c>
      <c r="E23" s="8">
        <v>13</v>
      </c>
      <c r="F23" s="8">
        <v>4</v>
      </c>
      <c r="G23" s="8">
        <f>472+583+759</f>
        <v>1814</v>
      </c>
    </row>
    <row r="24" spans="1:7" ht="9" customHeight="1">
      <c r="A24" s="8"/>
      <c r="B24" s="2"/>
      <c r="C24" s="8"/>
      <c r="D24" s="8"/>
      <c r="E24" s="8"/>
      <c r="F24" s="8"/>
      <c r="G24" s="8"/>
    </row>
    <row r="25" spans="1:7" ht="26.25">
      <c r="A25" s="94" t="s">
        <v>29</v>
      </c>
      <c r="B25" s="94"/>
      <c r="C25" s="94"/>
      <c r="D25" s="94"/>
      <c r="E25" s="94"/>
      <c r="F25" s="94"/>
      <c r="G25" s="94"/>
    </row>
    <row r="26" spans="1:7" ht="18">
      <c r="A26" s="2" t="s">
        <v>87</v>
      </c>
      <c r="D26" s="2" t="s">
        <v>23</v>
      </c>
      <c r="E26" s="9"/>
      <c r="G26" s="50">
        <v>35.8</v>
      </c>
    </row>
    <row r="27" spans="1:7" ht="18">
      <c r="A27" s="2" t="s">
        <v>88</v>
      </c>
      <c r="D27" s="2" t="s">
        <v>30</v>
      </c>
      <c r="E27" s="9"/>
      <c r="G27" s="11">
        <v>36.25</v>
      </c>
    </row>
    <row r="28" spans="1:7" ht="18">
      <c r="A28" s="2" t="s">
        <v>89</v>
      </c>
      <c r="C28" s="2"/>
      <c r="D28" s="2" t="s">
        <v>30</v>
      </c>
      <c r="E28" s="9"/>
      <c r="G28" s="11">
        <v>36.75</v>
      </c>
    </row>
  </sheetData>
  <sheetProtection/>
  <mergeCells count="5">
    <mergeCell ref="A25:G25"/>
    <mergeCell ref="A1:G1"/>
    <mergeCell ref="A3:G3"/>
    <mergeCell ref="A15:G15"/>
    <mergeCell ref="A5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98" zoomScaleNormal="98" zoomScalePageLayoutView="0" workbookViewId="0" topLeftCell="A1">
      <selection activeCell="A2" sqref="A2"/>
    </sheetView>
  </sheetViews>
  <sheetFormatPr defaultColWidth="11.421875" defaultRowHeight="12.75"/>
  <cols>
    <col min="1" max="1" width="26.140625" style="1" customWidth="1"/>
    <col min="2" max="2" width="9.7109375" style="1" customWidth="1"/>
    <col min="3" max="3" width="2.7109375" style="1" customWidth="1"/>
    <col min="4" max="4" width="9.7109375" style="1" customWidth="1"/>
    <col min="5" max="5" width="2.7109375" style="1" customWidth="1"/>
    <col min="6" max="6" width="9.7109375" style="1" customWidth="1"/>
    <col min="7" max="7" width="2.7109375" style="1" customWidth="1"/>
    <col min="8" max="8" width="9.7109375" style="1" customWidth="1"/>
    <col min="9" max="9" width="2.7109375" style="1" customWidth="1"/>
    <col min="10" max="10" width="9.7109375" style="1" customWidth="1"/>
    <col min="11" max="11" width="2.7109375" style="1" customWidth="1"/>
    <col min="12" max="12" width="8.7109375" style="1" customWidth="1"/>
    <col min="13" max="13" width="9.57421875" style="14" customWidth="1"/>
    <col min="14" max="16384" width="11.421875" style="1" customWidth="1"/>
  </cols>
  <sheetData>
    <row r="1" spans="1:13" ht="45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6:11" ht="9" customHeight="1">
      <c r="F2" s="13"/>
      <c r="G2" s="13"/>
      <c r="I2" s="13"/>
      <c r="J2" s="13"/>
      <c r="K2" s="13"/>
    </row>
    <row r="3" spans="1:13" ht="33.75">
      <c r="A3" s="99" t="s">
        <v>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6:11" ht="9" customHeight="1">
      <c r="F4" s="13"/>
      <c r="G4" s="13"/>
      <c r="I4" s="13"/>
      <c r="J4" s="13"/>
      <c r="K4" s="13"/>
    </row>
    <row r="5" spans="1:13" ht="26.25">
      <c r="A5" s="94" t="s">
        <v>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9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</row>
    <row r="7" spans="1:13" ht="21.75" thickBot="1" thickTop="1">
      <c r="A7" s="96" t="s">
        <v>30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3" ht="17.25" thickBot="1" thickTop="1">
      <c r="A8" s="18"/>
      <c r="B8" s="19">
        <v>1</v>
      </c>
      <c r="C8" s="19"/>
      <c r="D8" s="19">
        <v>2</v>
      </c>
      <c r="E8" s="19"/>
      <c r="F8" s="19">
        <v>3</v>
      </c>
      <c r="G8" s="19"/>
      <c r="H8" s="19">
        <v>4</v>
      </c>
      <c r="I8" s="19"/>
      <c r="J8" s="19">
        <v>5</v>
      </c>
      <c r="K8" s="19"/>
      <c r="L8" s="19" t="s">
        <v>0</v>
      </c>
      <c r="M8" s="20" t="s">
        <v>1</v>
      </c>
    </row>
    <row r="9" spans="1:13" ht="17.25" thickBot="1" thickTop="1">
      <c r="A9" s="21" t="s">
        <v>33</v>
      </c>
      <c r="B9" s="28">
        <v>36</v>
      </c>
      <c r="C9" s="22"/>
      <c r="D9" s="22">
        <v>34</v>
      </c>
      <c r="E9" s="23"/>
      <c r="F9" s="22">
        <v>30</v>
      </c>
      <c r="G9" s="24"/>
      <c r="H9" s="84">
        <v>20</v>
      </c>
      <c r="I9" s="25" t="s">
        <v>85</v>
      </c>
      <c r="J9" s="23">
        <v>45</v>
      </c>
      <c r="K9" s="25"/>
      <c r="L9" s="30">
        <f aca="true" t="shared" si="0" ref="L9:L14">SUM(B9,D9,F9,H9,J9)</f>
        <v>165</v>
      </c>
      <c r="M9" s="27">
        <f>AVERAGE(B9,D9,F9,J9)</f>
        <v>36.25</v>
      </c>
    </row>
    <row r="10" spans="1:13" ht="17.25" thickBot="1" thickTop="1">
      <c r="A10" s="21" t="s">
        <v>62</v>
      </c>
      <c r="B10" s="22">
        <v>34</v>
      </c>
      <c r="C10" s="22"/>
      <c r="D10" s="23">
        <v>43</v>
      </c>
      <c r="E10" s="23"/>
      <c r="F10" s="22"/>
      <c r="G10" s="22"/>
      <c r="H10" s="29">
        <v>19</v>
      </c>
      <c r="I10" s="23" t="s">
        <v>84</v>
      </c>
      <c r="J10" s="23">
        <v>18</v>
      </c>
      <c r="K10" s="23" t="s">
        <v>85</v>
      </c>
      <c r="L10" s="30">
        <f t="shared" si="0"/>
        <v>114</v>
      </c>
      <c r="M10" s="27">
        <f>AVERAGE(B10,D10,F10)</f>
        <v>38.5</v>
      </c>
    </row>
    <row r="11" spans="1:13" ht="17.25" thickBot="1" thickTop="1">
      <c r="A11" s="21" t="s">
        <v>51</v>
      </c>
      <c r="B11" s="28">
        <v>23</v>
      </c>
      <c r="C11" s="22" t="s">
        <v>84</v>
      </c>
      <c r="D11" s="23"/>
      <c r="E11" s="23"/>
      <c r="F11" s="22">
        <v>40</v>
      </c>
      <c r="G11" s="22"/>
      <c r="H11" s="23">
        <v>45</v>
      </c>
      <c r="I11" s="23"/>
      <c r="J11" s="23">
        <v>25</v>
      </c>
      <c r="K11" s="23" t="s">
        <v>84</v>
      </c>
      <c r="L11" s="86">
        <f t="shared" si="0"/>
        <v>133</v>
      </c>
      <c r="M11" s="87">
        <f>AVERAGE(D11,F11,H11)</f>
        <v>42.5</v>
      </c>
    </row>
    <row r="12" spans="1:13" ht="17.25" thickBot="1" thickTop="1">
      <c r="A12" s="21" t="s">
        <v>36</v>
      </c>
      <c r="B12" s="28">
        <v>14</v>
      </c>
      <c r="C12" s="22" t="s">
        <v>85</v>
      </c>
      <c r="D12" s="22">
        <v>34</v>
      </c>
      <c r="E12" s="23"/>
      <c r="F12" s="22">
        <v>40</v>
      </c>
      <c r="G12" s="22"/>
      <c r="H12" s="29">
        <v>36</v>
      </c>
      <c r="I12" s="23"/>
      <c r="J12" s="29">
        <v>37</v>
      </c>
      <c r="K12" s="23"/>
      <c r="L12" s="30">
        <f t="shared" si="0"/>
        <v>161</v>
      </c>
      <c r="M12" s="27">
        <f>AVERAGE(D12,F12,H12,J12)</f>
        <v>36.75</v>
      </c>
    </row>
    <row r="13" spans="1:13" ht="17.25" thickBot="1" thickTop="1">
      <c r="A13" s="32" t="s">
        <v>0</v>
      </c>
      <c r="B13" s="85">
        <f>SUM(B9:B12)</f>
        <v>107</v>
      </c>
      <c r="C13" s="19"/>
      <c r="D13" s="19">
        <f>SUM(D9:D12)</f>
        <v>111</v>
      </c>
      <c r="E13" s="33"/>
      <c r="F13" s="19">
        <f>SUM(F9:F12)</f>
        <v>110</v>
      </c>
      <c r="G13" s="19"/>
      <c r="H13" s="19">
        <f>SUM(H9:H12)</f>
        <v>120</v>
      </c>
      <c r="I13" s="33"/>
      <c r="J13" s="19">
        <f>SUM(J9:J12)</f>
        <v>125</v>
      </c>
      <c r="K13" s="33"/>
      <c r="L13" s="30">
        <f t="shared" si="0"/>
        <v>573</v>
      </c>
      <c r="M13" s="27">
        <f>AVERAGE(B13,D13,F13)/3</f>
        <v>36.44444444444444</v>
      </c>
    </row>
    <row r="14" spans="1:13" ht="17.25" thickBot="1" thickTop="1">
      <c r="A14" s="32" t="s">
        <v>2</v>
      </c>
      <c r="B14" s="19">
        <v>2</v>
      </c>
      <c r="C14" s="19"/>
      <c r="D14" s="33">
        <v>2</v>
      </c>
      <c r="E14" s="33"/>
      <c r="F14" s="19">
        <v>2</v>
      </c>
      <c r="G14" s="19"/>
      <c r="H14" s="33">
        <v>2</v>
      </c>
      <c r="I14" s="33"/>
      <c r="J14" s="33">
        <v>2</v>
      </c>
      <c r="K14" s="33"/>
      <c r="L14" s="34">
        <f t="shared" si="0"/>
        <v>10</v>
      </c>
      <c r="M14" s="35"/>
    </row>
    <row r="15" spans="1:13" ht="9" customHeight="1" thickBot="1" thickTop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21.75" thickBot="1" thickTop="1">
      <c r="A16" s="96" t="s">
        <v>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17.25" thickBot="1" thickTop="1">
      <c r="A17" s="18"/>
      <c r="B17" s="19">
        <v>1</v>
      </c>
      <c r="C17" s="19"/>
      <c r="D17" s="19">
        <v>2</v>
      </c>
      <c r="E17" s="19"/>
      <c r="F17" s="19">
        <v>3</v>
      </c>
      <c r="G17" s="19"/>
      <c r="H17" s="19">
        <v>4</v>
      </c>
      <c r="I17" s="19"/>
      <c r="J17" s="19">
        <v>5</v>
      </c>
      <c r="K17" s="19"/>
      <c r="L17" s="19" t="s">
        <v>0</v>
      </c>
      <c r="M17" s="20" t="s">
        <v>1</v>
      </c>
    </row>
    <row r="18" spans="1:13" ht="17.25" thickBot="1" thickTop="1">
      <c r="A18" s="21" t="s">
        <v>5</v>
      </c>
      <c r="B18" s="22">
        <v>41</v>
      </c>
      <c r="C18" s="22"/>
      <c r="D18" s="23">
        <v>46</v>
      </c>
      <c r="E18" s="23"/>
      <c r="F18" s="24">
        <v>41</v>
      </c>
      <c r="G18" s="24"/>
      <c r="H18" s="25">
        <v>38</v>
      </c>
      <c r="I18" s="25"/>
      <c r="J18" s="23">
        <v>38</v>
      </c>
      <c r="K18" s="25"/>
      <c r="L18" s="86">
        <f aca="true" t="shared" si="1" ref="L18:L23">SUM(B18,D18,F18,H18,J18)</f>
        <v>204</v>
      </c>
      <c r="M18" s="87">
        <f>AVERAGE(B18,D18,F18,H18,J18)</f>
        <v>40.8</v>
      </c>
    </row>
    <row r="19" spans="1:13" ht="17.25" thickBot="1" thickTop="1">
      <c r="A19" s="21" t="s">
        <v>37</v>
      </c>
      <c r="B19" s="22">
        <v>45</v>
      </c>
      <c r="C19" s="22"/>
      <c r="D19" s="23">
        <v>28</v>
      </c>
      <c r="E19" s="23" t="s">
        <v>84</v>
      </c>
      <c r="F19" s="22">
        <v>8</v>
      </c>
      <c r="G19" s="22" t="s">
        <v>85</v>
      </c>
      <c r="H19" s="23">
        <v>52</v>
      </c>
      <c r="I19" s="23"/>
      <c r="J19" s="23"/>
      <c r="K19" s="23"/>
      <c r="L19" s="86">
        <f t="shared" si="1"/>
        <v>133</v>
      </c>
      <c r="M19" s="87">
        <f>AVERAGE(B19,H19,J19)</f>
        <v>48.5</v>
      </c>
    </row>
    <row r="20" spans="1:13" ht="17.25" thickBot="1" thickTop="1">
      <c r="A20" s="21" t="s">
        <v>22</v>
      </c>
      <c r="B20" s="22">
        <v>29</v>
      </c>
      <c r="C20" s="22" t="s">
        <v>85</v>
      </c>
      <c r="D20" s="23">
        <v>43</v>
      </c>
      <c r="E20" s="23"/>
      <c r="F20" s="22">
        <v>42</v>
      </c>
      <c r="G20" s="22"/>
      <c r="H20" s="23">
        <v>45</v>
      </c>
      <c r="I20" s="23"/>
      <c r="J20" s="23">
        <v>48</v>
      </c>
      <c r="K20" s="23"/>
      <c r="L20" s="86">
        <f t="shared" si="1"/>
        <v>207</v>
      </c>
      <c r="M20" s="87">
        <f>AVERAGE(D20,F20,H20,J20)</f>
        <v>44.5</v>
      </c>
    </row>
    <row r="21" spans="1:13" ht="17.25" thickBot="1" thickTop="1">
      <c r="A21" s="21" t="s">
        <v>38</v>
      </c>
      <c r="B21" s="22">
        <v>20</v>
      </c>
      <c r="C21" s="22" t="s">
        <v>84</v>
      </c>
      <c r="D21" s="23">
        <v>27</v>
      </c>
      <c r="E21" s="23" t="s">
        <v>85</v>
      </c>
      <c r="F21" s="22">
        <v>45</v>
      </c>
      <c r="G21" s="22" t="s">
        <v>84</v>
      </c>
      <c r="H21" s="23"/>
      <c r="I21" s="23"/>
      <c r="J21" s="23">
        <v>46</v>
      </c>
      <c r="K21" s="23"/>
      <c r="L21" s="86">
        <f t="shared" si="1"/>
        <v>138</v>
      </c>
      <c r="M21" s="87">
        <f>AVERAGE(H21,J21)</f>
        <v>46</v>
      </c>
    </row>
    <row r="22" spans="1:13" ht="17.25" thickBot="1" thickTop="1">
      <c r="A22" s="32" t="s">
        <v>0</v>
      </c>
      <c r="B22" s="19">
        <f>SUM(B18:B21)</f>
        <v>135</v>
      </c>
      <c r="C22" s="19"/>
      <c r="D22" s="19">
        <f>SUM(D18:D21)</f>
        <v>144</v>
      </c>
      <c r="E22" s="33"/>
      <c r="F22" s="19">
        <f>SUM(F18:F21)</f>
        <v>136</v>
      </c>
      <c r="G22" s="19"/>
      <c r="H22" s="19">
        <f>SUM(H18:H21)</f>
        <v>135</v>
      </c>
      <c r="I22" s="33"/>
      <c r="J22" s="19">
        <f>SUM(J18:J21)</f>
        <v>132</v>
      </c>
      <c r="K22" s="33"/>
      <c r="L22" s="86">
        <f t="shared" si="1"/>
        <v>682</v>
      </c>
      <c r="M22" s="87">
        <f>AVERAGE(B22,D22,F22)/3</f>
        <v>46.111111111111114</v>
      </c>
    </row>
    <row r="23" spans="1:13" ht="17.25" thickBot="1" thickTop="1">
      <c r="A23" s="32" t="s">
        <v>2</v>
      </c>
      <c r="B23" s="19">
        <v>0</v>
      </c>
      <c r="C23" s="19"/>
      <c r="D23" s="33">
        <v>2</v>
      </c>
      <c r="E23" s="33"/>
      <c r="F23" s="19">
        <v>1</v>
      </c>
      <c r="G23" s="19"/>
      <c r="H23" s="33">
        <v>2</v>
      </c>
      <c r="I23" s="33"/>
      <c r="J23" s="33">
        <v>2</v>
      </c>
      <c r="K23" s="33"/>
      <c r="L23" s="34">
        <f t="shared" si="1"/>
        <v>7</v>
      </c>
      <c r="M23" s="35"/>
    </row>
    <row r="24" ht="9" customHeight="1" thickBot="1" thickTop="1"/>
    <row r="25" spans="1:13" ht="21.75" thickBot="1" thickTop="1">
      <c r="A25" s="96" t="s">
        <v>41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ht="17.25" thickBot="1" thickTop="1">
      <c r="A26" s="18"/>
      <c r="B26" s="19">
        <v>1</v>
      </c>
      <c r="C26" s="19"/>
      <c r="D26" s="19">
        <v>2</v>
      </c>
      <c r="E26" s="19"/>
      <c r="F26" s="19">
        <v>3</v>
      </c>
      <c r="G26" s="19"/>
      <c r="H26" s="19">
        <v>4</v>
      </c>
      <c r="I26" s="19"/>
      <c r="J26" s="19">
        <v>5</v>
      </c>
      <c r="K26" s="19"/>
      <c r="L26" s="19" t="s">
        <v>0</v>
      </c>
      <c r="M26" s="20" t="s">
        <v>1</v>
      </c>
    </row>
    <row r="27" spans="1:13" ht="17.25" thickBot="1" thickTop="1">
      <c r="A27" s="21" t="s">
        <v>48</v>
      </c>
      <c r="B27" s="22">
        <v>55</v>
      </c>
      <c r="C27" s="22"/>
      <c r="D27" s="23">
        <v>45</v>
      </c>
      <c r="E27" s="23"/>
      <c r="F27" s="24">
        <v>42</v>
      </c>
      <c r="G27" s="24"/>
      <c r="H27" s="25">
        <v>46</v>
      </c>
      <c r="I27" s="25"/>
      <c r="J27" s="23">
        <v>49</v>
      </c>
      <c r="K27" s="25"/>
      <c r="L27" s="86">
        <f>SUM(B27,D27,F27,H27,J27)</f>
        <v>237</v>
      </c>
      <c r="M27" s="87">
        <f>AVERAGE(B27,D27,F27,H27,J27)</f>
        <v>47.4</v>
      </c>
    </row>
    <row r="28" spans="1:13" ht="17.25" thickBot="1" thickTop="1">
      <c r="A28" s="21" t="s">
        <v>52</v>
      </c>
      <c r="B28" s="22">
        <v>41</v>
      </c>
      <c r="C28" s="22"/>
      <c r="D28" s="23">
        <v>43</v>
      </c>
      <c r="E28" s="23"/>
      <c r="F28" s="22">
        <v>42</v>
      </c>
      <c r="G28" s="22"/>
      <c r="H28" s="23">
        <v>52</v>
      </c>
      <c r="I28" s="23"/>
      <c r="J28" s="23">
        <v>52</v>
      </c>
      <c r="K28" s="23"/>
      <c r="L28" s="86">
        <f>SUM(B28,D28,F28,H28,J28)</f>
        <v>230</v>
      </c>
      <c r="M28" s="87">
        <f>AVERAGE(B28,D28,F28,H28,J28)</f>
        <v>46</v>
      </c>
    </row>
    <row r="29" spans="1:13" ht="17.25" thickBot="1" thickTop="1">
      <c r="A29" s="21" t="s">
        <v>24</v>
      </c>
      <c r="B29" s="22">
        <v>54</v>
      </c>
      <c r="C29" s="22"/>
      <c r="D29" s="23">
        <v>44</v>
      </c>
      <c r="E29" s="23"/>
      <c r="F29" s="22">
        <v>49</v>
      </c>
      <c r="G29" s="22"/>
      <c r="H29" s="23">
        <v>49</v>
      </c>
      <c r="I29" s="23"/>
      <c r="J29" s="23">
        <v>45</v>
      </c>
      <c r="K29" s="23"/>
      <c r="L29" s="86">
        <f>SUM(B29,D29,F29,H29,J29)</f>
        <v>241</v>
      </c>
      <c r="M29" s="87">
        <f>AVERAGE(B29,D29,F29,H29,J29)</f>
        <v>48.2</v>
      </c>
    </row>
    <row r="30" spans="1:13" ht="17.25" thickBot="1" thickTop="1">
      <c r="A30" s="32" t="s">
        <v>0</v>
      </c>
      <c r="B30" s="19">
        <f>SUM(B27:B29)</f>
        <v>150</v>
      </c>
      <c r="C30" s="19"/>
      <c r="D30" s="19">
        <f>SUM(D27:D29)</f>
        <v>132</v>
      </c>
      <c r="E30" s="33"/>
      <c r="F30" s="19">
        <f>SUM(F27:F29)</f>
        <v>133</v>
      </c>
      <c r="G30" s="19"/>
      <c r="H30" s="19">
        <f>SUM(H27:H29)</f>
        <v>147</v>
      </c>
      <c r="I30" s="33"/>
      <c r="J30" s="19">
        <f>SUM(J27:J29)</f>
        <v>146</v>
      </c>
      <c r="K30" s="33"/>
      <c r="L30" s="86">
        <f>SUM(B30,D30,F30,H30,J30)</f>
        <v>708</v>
      </c>
      <c r="M30" s="87">
        <f>AVERAGE(B30,D30,F30)/3</f>
        <v>46.111111111111114</v>
      </c>
    </row>
    <row r="31" spans="1:13" ht="17.25" thickBot="1" thickTop="1">
      <c r="A31" s="32" t="s">
        <v>2</v>
      </c>
      <c r="B31" s="19">
        <v>0</v>
      </c>
      <c r="C31" s="19"/>
      <c r="D31" s="33">
        <v>2</v>
      </c>
      <c r="E31" s="33"/>
      <c r="F31" s="19">
        <v>0</v>
      </c>
      <c r="G31" s="19"/>
      <c r="H31" s="33">
        <v>0</v>
      </c>
      <c r="I31" s="33"/>
      <c r="J31" s="33">
        <v>2</v>
      </c>
      <c r="K31" s="33"/>
      <c r="L31" s="34">
        <f>SUM(B31,D31,F31,H31,J31)</f>
        <v>4</v>
      </c>
      <c r="M31" s="35"/>
    </row>
    <row r="32" ht="9" customHeight="1" thickBot="1" thickTop="1"/>
    <row r="33" spans="1:13" ht="21.75" thickBot="1" thickTop="1">
      <c r="A33" s="96" t="s">
        <v>23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7.25" thickBot="1" thickTop="1">
      <c r="A34" s="18"/>
      <c r="B34" s="19">
        <v>1</v>
      </c>
      <c r="C34" s="19"/>
      <c r="D34" s="19">
        <v>2</v>
      </c>
      <c r="E34" s="19"/>
      <c r="F34" s="19">
        <v>3</v>
      </c>
      <c r="G34" s="19"/>
      <c r="H34" s="19">
        <v>4</v>
      </c>
      <c r="I34" s="19"/>
      <c r="J34" s="19">
        <v>5</v>
      </c>
      <c r="K34" s="19"/>
      <c r="L34" s="19" t="s">
        <v>0</v>
      </c>
      <c r="M34" s="20" t="s">
        <v>1</v>
      </c>
    </row>
    <row r="35" spans="1:13" ht="17.25" thickBot="1" thickTop="1">
      <c r="A35" s="21" t="s">
        <v>50</v>
      </c>
      <c r="B35" s="22"/>
      <c r="C35" s="22"/>
      <c r="D35" s="23"/>
      <c r="E35" s="23"/>
      <c r="F35" s="24"/>
      <c r="G35" s="24"/>
      <c r="H35" s="25"/>
      <c r="I35" s="25"/>
      <c r="J35" s="23"/>
      <c r="K35" s="25"/>
      <c r="L35" s="26"/>
      <c r="M35" s="27"/>
    </row>
    <row r="36" spans="1:13" ht="17.25" thickBot="1" thickTop="1">
      <c r="A36" s="21" t="s">
        <v>34</v>
      </c>
      <c r="B36" s="22">
        <v>33</v>
      </c>
      <c r="C36" s="22"/>
      <c r="D36" s="23">
        <v>38</v>
      </c>
      <c r="E36" s="23"/>
      <c r="F36" s="22">
        <v>35</v>
      </c>
      <c r="G36" s="22"/>
      <c r="H36" s="23">
        <v>38</v>
      </c>
      <c r="I36" s="23"/>
      <c r="J36" s="23">
        <v>35</v>
      </c>
      <c r="K36" s="23"/>
      <c r="L36" s="26">
        <f aca="true" t="shared" si="2" ref="L36:L41">SUM(B36,D36,F36,H36,J36)</f>
        <v>179</v>
      </c>
      <c r="M36" s="27">
        <f>AVERAGE(B36,D36,F36,H36,J36)</f>
        <v>35.8</v>
      </c>
    </row>
    <row r="37" spans="1:13" ht="17.25" thickBot="1" thickTop="1">
      <c r="A37" s="21" t="s">
        <v>46</v>
      </c>
      <c r="B37" s="22">
        <v>42</v>
      </c>
      <c r="C37" s="22"/>
      <c r="D37" s="23">
        <v>54</v>
      </c>
      <c r="E37" s="23"/>
      <c r="F37" s="22">
        <v>52</v>
      </c>
      <c r="G37" s="22"/>
      <c r="H37" s="23">
        <v>56</v>
      </c>
      <c r="I37" s="23"/>
      <c r="J37" s="23">
        <v>28</v>
      </c>
      <c r="K37" s="23" t="s">
        <v>85</v>
      </c>
      <c r="L37" s="86">
        <f t="shared" si="2"/>
        <v>232</v>
      </c>
      <c r="M37" s="87">
        <f>AVERAGE(B37,D37,F37,H37)</f>
        <v>51</v>
      </c>
    </row>
    <row r="38" spans="1:13" ht="17.25" thickBot="1" thickTop="1">
      <c r="A38" s="21" t="s">
        <v>39</v>
      </c>
      <c r="B38" s="22">
        <v>61</v>
      </c>
      <c r="C38" s="22"/>
      <c r="D38" s="23"/>
      <c r="E38" s="23"/>
      <c r="F38" s="22">
        <v>27</v>
      </c>
      <c r="G38" s="22" t="s">
        <v>84</v>
      </c>
      <c r="H38" s="23"/>
      <c r="I38" s="23"/>
      <c r="J38" s="23">
        <v>29</v>
      </c>
      <c r="K38" s="23" t="s">
        <v>84</v>
      </c>
      <c r="L38" s="86">
        <f t="shared" si="2"/>
        <v>117</v>
      </c>
      <c r="M38" s="87">
        <f>AVERAGE(B38,D38)</f>
        <v>61</v>
      </c>
    </row>
    <row r="39" spans="1:13" ht="17.25" thickBot="1" thickTop="1">
      <c r="A39" s="21" t="s">
        <v>49</v>
      </c>
      <c r="B39" s="22"/>
      <c r="C39" s="22"/>
      <c r="D39" s="23">
        <v>58</v>
      </c>
      <c r="E39" s="23"/>
      <c r="F39" s="89">
        <v>31</v>
      </c>
      <c r="G39" s="22" t="s">
        <v>85</v>
      </c>
      <c r="H39" s="23">
        <v>55</v>
      </c>
      <c r="I39" s="23"/>
      <c r="J39" s="23">
        <v>50</v>
      </c>
      <c r="K39" s="23"/>
      <c r="L39" s="86">
        <f t="shared" si="2"/>
        <v>194</v>
      </c>
      <c r="M39" s="87">
        <f>AVERAGE(B39,D39,H39,J39)</f>
        <v>54.333333333333336</v>
      </c>
    </row>
    <row r="40" spans="1:13" ht="17.25" thickBot="1" thickTop="1">
      <c r="A40" s="32" t="s">
        <v>0</v>
      </c>
      <c r="B40" s="19">
        <f>SUM(B35:B39)</f>
        <v>136</v>
      </c>
      <c r="C40" s="19"/>
      <c r="D40" s="19">
        <f>SUM(D35:D39)</f>
        <v>150</v>
      </c>
      <c r="E40" s="33"/>
      <c r="F40" s="19">
        <f>SUM(F35:F39)</f>
        <v>145</v>
      </c>
      <c r="G40" s="19"/>
      <c r="H40" s="19">
        <f>SUM(H35:H39)</f>
        <v>149</v>
      </c>
      <c r="I40" s="33"/>
      <c r="J40" s="19">
        <f>SUM(J35:J39)</f>
        <v>142</v>
      </c>
      <c r="K40" s="33"/>
      <c r="L40" s="86">
        <f t="shared" si="2"/>
        <v>722</v>
      </c>
      <c r="M40" s="87">
        <f>AVERAGE(B40,D40,F40)/3</f>
        <v>47.888888888888886</v>
      </c>
    </row>
    <row r="41" spans="1:13" ht="17.25" thickBot="1" thickTop="1">
      <c r="A41" s="32" t="s">
        <v>2</v>
      </c>
      <c r="B41" s="19">
        <v>2</v>
      </c>
      <c r="C41" s="19"/>
      <c r="D41" s="33">
        <v>0</v>
      </c>
      <c r="E41" s="33"/>
      <c r="F41" s="19">
        <v>0</v>
      </c>
      <c r="G41" s="19"/>
      <c r="H41" s="33">
        <v>2</v>
      </c>
      <c r="I41" s="33"/>
      <c r="J41" s="33">
        <v>0</v>
      </c>
      <c r="K41" s="33"/>
      <c r="L41" s="34">
        <f t="shared" si="2"/>
        <v>4</v>
      </c>
      <c r="M41" s="35"/>
    </row>
    <row r="42" ht="9" customHeight="1" thickBot="1" thickTop="1"/>
    <row r="43" spans="1:13" ht="21.75" thickBot="1" thickTop="1">
      <c r="A43" s="96" t="s">
        <v>31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1:13" ht="17.25" thickBot="1" thickTop="1">
      <c r="A44" s="18"/>
      <c r="B44" s="19">
        <v>1</v>
      </c>
      <c r="C44" s="19"/>
      <c r="D44" s="19">
        <v>2</v>
      </c>
      <c r="E44" s="19"/>
      <c r="F44" s="19">
        <v>3</v>
      </c>
      <c r="G44" s="19"/>
      <c r="H44" s="19">
        <v>4</v>
      </c>
      <c r="I44" s="19"/>
      <c r="J44" s="19">
        <v>5</v>
      </c>
      <c r="K44" s="19"/>
      <c r="L44" s="19" t="s">
        <v>0</v>
      </c>
      <c r="M44" s="20" t="s">
        <v>1</v>
      </c>
    </row>
    <row r="45" spans="1:13" ht="17.25" thickBot="1" thickTop="1">
      <c r="A45" s="21" t="s">
        <v>6</v>
      </c>
      <c r="B45" s="22">
        <v>42</v>
      </c>
      <c r="C45" s="22"/>
      <c r="D45" s="23"/>
      <c r="E45" s="23"/>
      <c r="F45" s="24">
        <v>44</v>
      </c>
      <c r="G45" s="24"/>
      <c r="H45" s="25">
        <v>54</v>
      </c>
      <c r="I45" s="25"/>
      <c r="J45" s="23">
        <v>45</v>
      </c>
      <c r="K45" s="25"/>
      <c r="L45" s="86">
        <f aca="true" t="shared" si="3" ref="L45:L50">SUM(B45,D45,F45,H45,J45)</f>
        <v>185</v>
      </c>
      <c r="M45" s="87">
        <f>AVERAGE(B45,D45,F45,H45,J45)</f>
        <v>46.25</v>
      </c>
    </row>
    <row r="46" spans="1:13" ht="17.25" thickBot="1" thickTop="1">
      <c r="A46" s="21" t="s">
        <v>32</v>
      </c>
      <c r="B46" s="22">
        <v>30</v>
      </c>
      <c r="C46" s="22"/>
      <c r="D46" s="23">
        <v>50</v>
      </c>
      <c r="E46" s="23"/>
      <c r="F46" s="89">
        <v>23</v>
      </c>
      <c r="G46" s="22" t="s">
        <v>85</v>
      </c>
      <c r="H46" s="23">
        <v>46</v>
      </c>
      <c r="I46" s="23"/>
      <c r="J46" s="23">
        <v>45</v>
      </c>
      <c r="K46" s="23"/>
      <c r="L46" s="86">
        <f t="shared" si="3"/>
        <v>194</v>
      </c>
      <c r="M46" s="87">
        <f>AVERAGE(B46,D46,H46,J46)</f>
        <v>42.75</v>
      </c>
    </row>
    <row r="47" spans="1:13" ht="17.25" thickBot="1" thickTop="1">
      <c r="A47" s="21" t="s">
        <v>47</v>
      </c>
      <c r="B47" s="22">
        <v>40</v>
      </c>
      <c r="C47" s="22"/>
      <c r="D47" s="23">
        <v>38</v>
      </c>
      <c r="E47" s="23"/>
      <c r="F47" s="89">
        <v>30</v>
      </c>
      <c r="G47" s="22" t="s">
        <v>84</v>
      </c>
      <c r="H47" s="23">
        <v>42</v>
      </c>
      <c r="I47" s="23" t="s">
        <v>85</v>
      </c>
      <c r="J47" s="23"/>
      <c r="K47" s="23"/>
      <c r="L47" s="30">
        <f t="shared" si="3"/>
        <v>150</v>
      </c>
      <c r="M47" s="87">
        <f>AVERAGE(B47,D47,J47)</f>
        <v>39</v>
      </c>
    </row>
    <row r="48" spans="1:13" ht="17.25" thickBot="1" thickTop="1">
      <c r="A48" s="21" t="s">
        <v>43</v>
      </c>
      <c r="B48" s="22"/>
      <c r="C48" s="22"/>
      <c r="D48" s="23">
        <v>46</v>
      </c>
      <c r="E48" s="23"/>
      <c r="F48" s="22">
        <v>39</v>
      </c>
      <c r="G48" s="22"/>
      <c r="H48" s="88">
        <v>18</v>
      </c>
      <c r="I48" s="23" t="s">
        <v>84</v>
      </c>
      <c r="J48" s="23">
        <v>47</v>
      </c>
      <c r="K48" s="23"/>
      <c r="L48" s="86">
        <f t="shared" si="3"/>
        <v>150</v>
      </c>
      <c r="M48" s="87">
        <f>AVERAGE(B48,D48,F48,J48)</f>
        <v>44</v>
      </c>
    </row>
    <row r="49" spans="1:13" ht="17.25" thickBot="1" thickTop="1">
      <c r="A49" s="32" t="s">
        <v>0</v>
      </c>
      <c r="B49" s="19">
        <f>SUM(B45:B48)</f>
        <v>112</v>
      </c>
      <c r="C49" s="19"/>
      <c r="D49" s="19">
        <f>SUM(D45:D48)</f>
        <v>134</v>
      </c>
      <c r="E49" s="33"/>
      <c r="F49" s="19">
        <f>SUM(F45:F48)</f>
        <v>136</v>
      </c>
      <c r="G49" s="19"/>
      <c r="H49" s="19">
        <f>SUM(H45:H48)</f>
        <v>160</v>
      </c>
      <c r="I49" s="33"/>
      <c r="J49" s="19">
        <f>SUM(J45:J48)</f>
        <v>137</v>
      </c>
      <c r="K49" s="33"/>
      <c r="L49" s="86">
        <f t="shared" si="3"/>
        <v>679</v>
      </c>
      <c r="M49" s="87">
        <f>AVERAGE(B49,D49,F49)/3</f>
        <v>42.44444444444444</v>
      </c>
    </row>
    <row r="50" spans="1:13" ht="17.25" thickBot="1" thickTop="1">
      <c r="A50" s="32" t="s">
        <v>2</v>
      </c>
      <c r="B50" s="19">
        <v>2</v>
      </c>
      <c r="C50" s="19"/>
      <c r="D50" s="33">
        <v>0</v>
      </c>
      <c r="E50" s="33"/>
      <c r="F50" s="19">
        <v>1</v>
      </c>
      <c r="G50" s="19"/>
      <c r="H50" s="33">
        <v>0</v>
      </c>
      <c r="I50" s="33"/>
      <c r="J50" s="33">
        <v>0</v>
      </c>
      <c r="K50" s="33"/>
      <c r="L50" s="34">
        <f t="shared" si="3"/>
        <v>3</v>
      </c>
      <c r="M50" s="35"/>
    </row>
    <row r="51" ht="9" customHeight="1" thickBot="1" thickTop="1"/>
    <row r="52" spans="1:13" ht="21.75" thickBot="1" thickTop="1">
      <c r="A52" s="96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  <row r="53" spans="1:13" ht="17.25" thickBot="1" thickTop="1">
      <c r="A53" s="18"/>
      <c r="B53" s="19">
        <v>1</v>
      </c>
      <c r="C53" s="19"/>
      <c r="D53" s="19">
        <v>2</v>
      </c>
      <c r="E53" s="19"/>
      <c r="F53" s="19">
        <v>3</v>
      </c>
      <c r="G53" s="19"/>
      <c r="H53" s="19">
        <v>4</v>
      </c>
      <c r="I53" s="19"/>
      <c r="J53" s="19">
        <v>5</v>
      </c>
      <c r="K53" s="19"/>
      <c r="L53" s="19" t="s">
        <v>0</v>
      </c>
      <c r="M53" s="20" t="s">
        <v>1</v>
      </c>
    </row>
    <row r="54" spans="1:13" ht="17.25" thickBot="1" thickTop="1">
      <c r="A54" s="21" t="s">
        <v>63</v>
      </c>
      <c r="B54" s="22">
        <v>37</v>
      </c>
      <c r="C54" s="22" t="s">
        <v>84</v>
      </c>
      <c r="D54" s="23">
        <v>49</v>
      </c>
      <c r="E54" s="23"/>
      <c r="F54" s="22">
        <v>45</v>
      </c>
      <c r="G54" s="22"/>
      <c r="H54" s="23">
        <v>48</v>
      </c>
      <c r="I54" s="23"/>
      <c r="J54" s="23">
        <v>50</v>
      </c>
      <c r="K54" s="23"/>
      <c r="L54" s="86">
        <f aca="true" t="shared" si="4" ref="L54:L60">SUM(B54,D54,F54,H54,J54)</f>
        <v>229</v>
      </c>
      <c r="M54" s="87">
        <f>AVERAGE(D54,F54,H54,J54)</f>
        <v>48</v>
      </c>
    </row>
    <row r="55" spans="1:13" ht="17.25" thickBot="1" thickTop="1">
      <c r="A55" s="21" t="s">
        <v>53</v>
      </c>
      <c r="B55" s="22"/>
      <c r="C55" s="22"/>
      <c r="D55" s="23"/>
      <c r="E55" s="23"/>
      <c r="F55" s="22"/>
      <c r="G55" s="22"/>
      <c r="H55" s="23"/>
      <c r="I55" s="23"/>
      <c r="J55" s="23">
        <v>65</v>
      </c>
      <c r="K55" s="23"/>
      <c r="L55" s="86">
        <f t="shared" si="4"/>
        <v>65</v>
      </c>
      <c r="M55" s="87">
        <f>AVERAGE(B55,D55,F55,H55,J55)</f>
        <v>65</v>
      </c>
    </row>
    <row r="56" spans="1:13" ht="17.25" thickBot="1" thickTop="1">
      <c r="A56" s="21" t="s">
        <v>54</v>
      </c>
      <c r="B56" s="22">
        <v>69</v>
      </c>
      <c r="C56" s="22"/>
      <c r="D56" s="23"/>
      <c r="E56" s="23"/>
      <c r="F56" s="22">
        <v>38</v>
      </c>
      <c r="G56" s="22" t="s">
        <v>84</v>
      </c>
      <c r="H56" s="23"/>
      <c r="I56" s="23"/>
      <c r="J56" s="23"/>
      <c r="K56" s="23"/>
      <c r="L56" s="86">
        <f t="shared" si="4"/>
        <v>107</v>
      </c>
      <c r="M56" s="87">
        <f>AVERAGE(B56,D56,H56,J56)</f>
        <v>69</v>
      </c>
    </row>
    <row r="57" spans="1:13" ht="17.25" thickBot="1" thickTop="1">
      <c r="A57" s="21" t="s">
        <v>64</v>
      </c>
      <c r="B57" s="22">
        <v>21</v>
      </c>
      <c r="C57" s="22" t="s">
        <v>85</v>
      </c>
      <c r="D57" s="23">
        <v>61</v>
      </c>
      <c r="E57" s="23"/>
      <c r="F57" s="89">
        <v>24</v>
      </c>
      <c r="G57" s="22" t="s">
        <v>85</v>
      </c>
      <c r="H57" s="23">
        <v>64</v>
      </c>
      <c r="I57" s="23"/>
      <c r="J57" s="23"/>
      <c r="K57" s="23"/>
      <c r="L57" s="86">
        <f t="shared" si="4"/>
        <v>170</v>
      </c>
      <c r="M57" s="87">
        <f>AVERAGE(D57,H57,J57)</f>
        <v>62.5</v>
      </c>
    </row>
    <row r="58" spans="1:13" ht="17.25" thickBot="1" thickTop="1">
      <c r="A58" s="21" t="s">
        <v>83</v>
      </c>
      <c r="B58" s="22">
        <v>41</v>
      </c>
      <c r="C58" s="22"/>
      <c r="D58" s="29">
        <v>37</v>
      </c>
      <c r="E58" s="23"/>
      <c r="F58" s="28">
        <v>37</v>
      </c>
      <c r="G58" s="22"/>
      <c r="H58" s="29">
        <v>38</v>
      </c>
      <c r="I58" s="23"/>
      <c r="J58" s="22">
        <v>35</v>
      </c>
      <c r="K58" s="23"/>
      <c r="L58" s="30">
        <f t="shared" si="4"/>
        <v>188</v>
      </c>
      <c r="M58" s="31">
        <f>AVERAGE(B58,D58,F58,H58,J58)</f>
        <v>37.6</v>
      </c>
    </row>
    <row r="59" spans="1:13" ht="17.25" thickBot="1" thickTop="1">
      <c r="A59" s="32" t="s">
        <v>0</v>
      </c>
      <c r="B59" s="19">
        <f>SUM(B54:B58)</f>
        <v>168</v>
      </c>
      <c r="C59" s="19"/>
      <c r="D59" s="19">
        <f>SUM(D54:D58)</f>
        <v>147</v>
      </c>
      <c r="E59" s="33"/>
      <c r="F59" s="19">
        <f>SUM(F54:F58)</f>
        <v>144</v>
      </c>
      <c r="G59" s="19"/>
      <c r="H59" s="19">
        <f>SUM(H54:H58)</f>
        <v>150</v>
      </c>
      <c r="I59" s="33"/>
      <c r="J59" s="19">
        <f>SUM(J54:J58)</f>
        <v>150</v>
      </c>
      <c r="K59" s="33"/>
      <c r="L59" s="86">
        <f t="shared" si="4"/>
        <v>759</v>
      </c>
      <c r="M59" s="87">
        <f>AVERAGE(B59,D59,F59)/3</f>
        <v>51</v>
      </c>
    </row>
    <row r="60" spans="1:13" ht="17.25" thickBot="1" thickTop="1">
      <c r="A60" s="32" t="s">
        <v>2</v>
      </c>
      <c r="B60" s="19">
        <v>0</v>
      </c>
      <c r="C60" s="19"/>
      <c r="D60" s="33">
        <v>0</v>
      </c>
      <c r="E60" s="33"/>
      <c r="F60" s="19">
        <v>2</v>
      </c>
      <c r="G60" s="19"/>
      <c r="H60" s="33">
        <v>0</v>
      </c>
      <c r="I60" s="33"/>
      <c r="J60" s="33">
        <v>0</v>
      </c>
      <c r="K60" s="33"/>
      <c r="L60" s="34">
        <f t="shared" si="4"/>
        <v>2</v>
      </c>
      <c r="M60" s="35"/>
    </row>
    <row r="61" ht="13.5" thickTop="1"/>
  </sheetData>
  <sheetProtection/>
  <mergeCells count="9">
    <mergeCell ref="A16:M16"/>
    <mergeCell ref="A25:M25"/>
    <mergeCell ref="A52:M52"/>
    <mergeCell ref="A1:M1"/>
    <mergeCell ref="A3:M3"/>
    <mergeCell ref="A5:M5"/>
    <mergeCell ref="A7:M7"/>
    <mergeCell ref="A43:M43"/>
    <mergeCell ref="A33:M33"/>
  </mergeCells>
  <conditionalFormatting sqref="B13:J13">
    <cfRule type="cellIs" priority="85" dxfId="293" operator="lessThan" stopIfTrue="1">
      <formula>90</formula>
    </cfRule>
    <cfRule type="cellIs" priority="86" dxfId="292" operator="lessThan" stopIfTrue="1">
      <formula>108</formula>
    </cfRule>
    <cfRule type="cellIs" priority="87" dxfId="291" operator="lessThan" stopIfTrue="1">
      <formula>120</formula>
    </cfRule>
  </conditionalFormatting>
  <conditionalFormatting sqref="M9:M13 M45:M49 M18:M22 M27:M30 M35:M40 M54:M59">
    <cfRule type="cellIs" priority="61" dxfId="373" operator="lessThan" stopIfTrue="1">
      <formula>30</formula>
    </cfRule>
    <cfRule type="cellIs" priority="62" dxfId="372" operator="lessThan" stopIfTrue="1">
      <formula>36</formula>
    </cfRule>
    <cfRule type="cellIs" priority="63" dxfId="371" operator="lessThan" stopIfTrue="1">
      <formula>40</formula>
    </cfRule>
  </conditionalFormatting>
  <conditionalFormatting sqref="B45:J45 B48:G48 B46:E47 G46:J47 I48:J48">
    <cfRule type="cellIs" priority="55" dxfId="293" operator="lessThan" stopIfTrue="1">
      <formula>30</formula>
    </cfRule>
    <cfRule type="cellIs" priority="56" dxfId="292" operator="lessThan" stopIfTrue="1">
      <formula>36</formula>
    </cfRule>
    <cfRule type="cellIs" priority="57" dxfId="291" operator="lessThan" stopIfTrue="1">
      <formula>40</formula>
    </cfRule>
  </conditionalFormatting>
  <conditionalFormatting sqref="B49:J49">
    <cfRule type="cellIs" priority="58" dxfId="293" operator="lessThan" stopIfTrue="1">
      <formula>90</formula>
    </cfRule>
    <cfRule type="cellIs" priority="59" dxfId="292" operator="lessThan" stopIfTrue="1">
      <formula>108</formula>
    </cfRule>
    <cfRule type="cellIs" priority="60" dxfId="291" operator="lessThan" stopIfTrue="1">
      <formula>120</formula>
    </cfRule>
  </conditionalFormatting>
  <conditionalFormatting sqref="B35:J36 B38:E39 G39:J39 G38:I38 B37:I37">
    <cfRule type="cellIs" priority="46" dxfId="293" operator="lessThan" stopIfTrue="1">
      <formula>30</formula>
    </cfRule>
    <cfRule type="cellIs" priority="47" dxfId="292" operator="lessThan" stopIfTrue="1">
      <formula>36</formula>
    </cfRule>
    <cfRule type="cellIs" priority="48" dxfId="291" operator="lessThan" stopIfTrue="1">
      <formula>40</formula>
    </cfRule>
  </conditionalFormatting>
  <conditionalFormatting sqref="B40:J40">
    <cfRule type="cellIs" priority="49" dxfId="293" operator="lessThan" stopIfTrue="1">
      <formula>90</formula>
    </cfRule>
    <cfRule type="cellIs" priority="50" dxfId="292" operator="lessThan" stopIfTrue="1">
      <formula>108</formula>
    </cfRule>
    <cfRule type="cellIs" priority="51" dxfId="291" operator="lessThan" stopIfTrue="1">
      <formula>120</formula>
    </cfRule>
  </conditionalFormatting>
  <conditionalFormatting sqref="B18:J18 C20:J20 B19:C19 E19 C21 E21:J21 G19:J19">
    <cfRule type="cellIs" priority="37" dxfId="293" operator="lessThan" stopIfTrue="1">
      <formula>30</formula>
    </cfRule>
    <cfRule type="cellIs" priority="38" dxfId="292" operator="lessThan" stopIfTrue="1">
      <formula>36</formula>
    </cfRule>
    <cfRule type="cellIs" priority="39" dxfId="291" operator="lessThan" stopIfTrue="1">
      <formula>40</formula>
    </cfRule>
  </conditionalFormatting>
  <conditionalFormatting sqref="B22:J22">
    <cfRule type="cellIs" priority="40" dxfId="293" operator="lessThan" stopIfTrue="1">
      <formula>90</formula>
    </cfRule>
    <cfRule type="cellIs" priority="41" dxfId="292" operator="lessThan" stopIfTrue="1">
      <formula>108</formula>
    </cfRule>
    <cfRule type="cellIs" priority="42" dxfId="291" operator="lessThan" stopIfTrue="1">
      <formula>120</formula>
    </cfRule>
  </conditionalFormatting>
  <conditionalFormatting sqref="B27:J29">
    <cfRule type="cellIs" priority="28" dxfId="293" operator="lessThan" stopIfTrue="1">
      <formula>30</formula>
    </cfRule>
    <cfRule type="cellIs" priority="29" dxfId="292" operator="lessThan" stopIfTrue="1">
      <formula>36</formula>
    </cfRule>
    <cfRule type="cellIs" priority="30" dxfId="291" operator="lessThan" stopIfTrue="1">
      <formula>40</formula>
    </cfRule>
  </conditionalFormatting>
  <conditionalFormatting sqref="B30:J30">
    <cfRule type="cellIs" priority="31" dxfId="293" operator="lessThan" stopIfTrue="1">
      <formula>90</formula>
    </cfRule>
    <cfRule type="cellIs" priority="32" dxfId="292" operator="lessThan" stopIfTrue="1">
      <formula>108</formula>
    </cfRule>
    <cfRule type="cellIs" priority="33" dxfId="291" operator="lessThan" stopIfTrue="1">
      <formula>120</formula>
    </cfRule>
  </conditionalFormatting>
  <conditionalFormatting sqref="B59:J59">
    <cfRule type="cellIs" priority="22" dxfId="293" operator="lessThan" stopIfTrue="1">
      <formula>90</formula>
    </cfRule>
    <cfRule type="cellIs" priority="23" dxfId="292" operator="lessThan" stopIfTrue="1">
      <formula>108</formula>
    </cfRule>
    <cfRule type="cellIs" priority="24" dxfId="291" operator="lessThan" stopIfTrue="1">
      <formula>120</formula>
    </cfRule>
  </conditionalFormatting>
  <conditionalFormatting sqref="J58">
    <cfRule type="cellIs" priority="13" dxfId="293" operator="lessThan" stopIfTrue="1">
      <formula>30</formula>
    </cfRule>
    <cfRule type="cellIs" priority="14" dxfId="292" operator="lessThan" stopIfTrue="1">
      <formula>36</formula>
    </cfRule>
    <cfRule type="cellIs" priority="15" dxfId="291" operator="lessThan" stopIfTrue="1">
      <formula>40</formula>
    </cfRule>
  </conditionalFormatting>
  <conditionalFormatting sqref="D9">
    <cfRule type="cellIs" priority="10" dxfId="293" operator="lessThan" stopIfTrue="1">
      <formula>30</formula>
    </cfRule>
    <cfRule type="cellIs" priority="11" dxfId="292" operator="lessThan" stopIfTrue="1">
      <formula>36</formula>
    </cfRule>
    <cfRule type="cellIs" priority="12" dxfId="291" operator="lessThan" stopIfTrue="1">
      <formula>40</formula>
    </cfRule>
  </conditionalFormatting>
  <conditionalFormatting sqref="F9">
    <cfRule type="cellIs" priority="7" dxfId="293" operator="lessThan" stopIfTrue="1">
      <formula>30</formula>
    </cfRule>
    <cfRule type="cellIs" priority="8" dxfId="292" operator="lessThan" stopIfTrue="1">
      <formula>36</formula>
    </cfRule>
    <cfRule type="cellIs" priority="9" dxfId="291" operator="lessThan" stopIfTrue="1">
      <formula>40</formula>
    </cfRule>
  </conditionalFormatting>
  <conditionalFormatting sqref="B10">
    <cfRule type="cellIs" priority="4" dxfId="293" operator="lessThan" stopIfTrue="1">
      <formula>30</formula>
    </cfRule>
    <cfRule type="cellIs" priority="5" dxfId="292" operator="lessThan" stopIfTrue="1">
      <formula>36</formula>
    </cfRule>
    <cfRule type="cellIs" priority="6" dxfId="291" operator="lessThan" stopIfTrue="1">
      <formula>40</formula>
    </cfRule>
  </conditionalFormatting>
  <conditionalFormatting sqref="D12">
    <cfRule type="cellIs" priority="1" dxfId="293" operator="lessThan" stopIfTrue="1">
      <formula>30</formula>
    </cfRule>
    <cfRule type="cellIs" priority="2" dxfId="292" operator="lessThan" stopIfTrue="1">
      <formula>36</formula>
    </cfRule>
    <cfRule type="cellIs" priority="3" dxfId="291" operator="lessThan" stopIfTrue="1">
      <formula>40</formula>
    </cfRule>
  </conditionalFormatting>
  <printOptions/>
  <pageMargins left="0.2362204724409449" right="0.15748031496062992" top="0.11811023622047245" bottom="0.15748031496062992" header="0.11811023622047245" footer="0.1574803149606299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7" customWidth="1"/>
    <col min="2" max="2" width="24.00390625" style="7" customWidth="1"/>
    <col min="3" max="3" width="17.28125" style="7" customWidth="1"/>
    <col min="4" max="8" width="5.7109375" style="7" customWidth="1"/>
    <col min="9" max="9" width="8.7109375" style="7" customWidth="1"/>
    <col min="10" max="10" width="9.7109375" style="39" customWidth="1"/>
    <col min="11" max="16384" width="11.421875" style="7" customWidth="1"/>
  </cols>
  <sheetData>
    <row r="1" spans="1:10" ht="45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</row>
    <row r="2" ht="9" customHeight="1">
      <c r="A2" s="13"/>
    </row>
    <row r="3" spans="1:10" ht="33.75">
      <c r="A3" s="99" t="s">
        <v>61</v>
      </c>
      <c r="B3" s="99"/>
      <c r="C3" s="99"/>
      <c r="D3" s="99"/>
      <c r="E3" s="99"/>
      <c r="F3" s="99"/>
      <c r="G3" s="99"/>
      <c r="H3" s="99"/>
      <c r="I3" s="99"/>
      <c r="J3" s="99"/>
    </row>
    <row r="4" ht="9" customHeight="1">
      <c r="A4" s="13"/>
    </row>
    <row r="5" spans="1:10" ht="26.25">
      <c r="A5" s="94" t="s">
        <v>9</v>
      </c>
      <c r="B5" s="94"/>
      <c r="C5" s="94"/>
      <c r="D5" s="94"/>
      <c r="E5" s="94"/>
      <c r="F5" s="94"/>
      <c r="G5" s="94"/>
      <c r="H5" s="94"/>
      <c r="I5" s="94"/>
      <c r="J5" s="94"/>
    </row>
    <row r="6" spans="1:8" ht="12.75" hidden="1">
      <c r="A6" s="13"/>
      <c r="D6" s="7">
        <v>2</v>
      </c>
      <c r="E6" s="7">
        <v>4</v>
      </c>
      <c r="F6" s="7">
        <v>6</v>
      </c>
      <c r="G6" s="7">
        <v>8</v>
      </c>
      <c r="H6" s="7">
        <v>10</v>
      </c>
    </row>
    <row r="7" ht="9" customHeight="1">
      <c r="A7" s="13"/>
    </row>
    <row r="8" spans="1:10" ht="15">
      <c r="A8" s="40" t="s">
        <v>10</v>
      </c>
      <c r="B8" s="41" t="s">
        <v>11</v>
      </c>
      <c r="C8" s="41" t="s">
        <v>12</v>
      </c>
      <c r="D8" s="40" t="s">
        <v>13</v>
      </c>
      <c r="E8" s="40" t="s">
        <v>14</v>
      </c>
      <c r="F8" s="40" t="s">
        <v>15</v>
      </c>
      <c r="G8" s="40" t="s">
        <v>25</v>
      </c>
      <c r="H8" s="40" t="s">
        <v>40</v>
      </c>
      <c r="I8" s="40" t="s">
        <v>16</v>
      </c>
      <c r="J8" s="42" t="s">
        <v>17</v>
      </c>
    </row>
    <row r="9" spans="1:10" ht="15.75">
      <c r="A9" s="43">
        <v>1</v>
      </c>
      <c r="B9" s="48" t="s">
        <v>34</v>
      </c>
      <c r="C9" s="45" t="s">
        <v>23</v>
      </c>
      <c r="D9" s="43">
        <v>33</v>
      </c>
      <c r="E9" s="43">
        <v>38</v>
      </c>
      <c r="F9" s="43">
        <v>35</v>
      </c>
      <c r="G9" s="43">
        <v>38</v>
      </c>
      <c r="H9" s="43">
        <v>35</v>
      </c>
      <c r="I9" s="46">
        <f aca="true" t="shared" si="0" ref="I9:I32">SUM(D9:H9)</f>
        <v>179</v>
      </c>
      <c r="J9" s="47">
        <f aca="true" t="shared" si="1" ref="J9:J32">AVERAGE(D9:H9)</f>
        <v>35.8</v>
      </c>
    </row>
    <row r="10" spans="1:10" ht="15.75">
      <c r="A10" s="43">
        <v>2</v>
      </c>
      <c r="B10" s="44" t="s">
        <v>33</v>
      </c>
      <c r="C10" s="45" t="s">
        <v>3</v>
      </c>
      <c r="D10" s="43">
        <v>36</v>
      </c>
      <c r="E10" s="43">
        <v>34</v>
      </c>
      <c r="F10" s="43">
        <v>30</v>
      </c>
      <c r="G10" s="43"/>
      <c r="H10" s="43">
        <v>45</v>
      </c>
      <c r="I10" s="49">
        <f t="shared" si="0"/>
        <v>145</v>
      </c>
      <c r="J10" s="47">
        <f t="shared" si="1"/>
        <v>36.25</v>
      </c>
    </row>
    <row r="11" spans="1:10" ht="15.75">
      <c r="A11" s="43">
        <v>3</v>
      </c>
      <c r="B11" s="44" t="s">
        <v>36</v>
      </c>
      <c r="C11" s="45" t="s">
        <v>3</v>
      </c>
      <c r="D11" s="43"/>
      <c r="E11" s="43">
        <v>34</v>
      </c>
      <c r="F11" s="43">
        <v>40</v>
      </c>
      <c r="G11" s="43">
        <v>36</v>
      </c>
      <c r="H11" s="43">
        <v>37</v>
      </c>
      <c r="I11" s="49">
        <f t="shared" si="0"/>
        <v>147</v>
      </c>
      <c r="J11" s="47">
        <f t="shared" si="1"/>
        <v>36.75</v>
      </c>
    </row>
    <row r="12" spans="1:10" ht="15.75">
      <c r="A12" s="43">
        <v>4</v>
      </c>
      <c r="B12" s="44" t="s">
        <v>83</v>
      </c>
      <c r="C12" s="45" t="s">
        <v>42</v>
      </c>
      <c r="D12" s="43">
        <v>41</v>
      </c>
      <c r="E12" s="43">
        <v>37</v>
      </c>
      <c r="F12" s="43">
        <v>37</v>
      </c>
      <c r="G12" s="43">
        <v>38</v>
      </c>
      <c r="H12" s="43">
        <v>35</v>
      </c>
      <c r="I12" s="49">
        <f t="shared" si="0"/>
        <v>188</v>
      </c>
      <c r="J12" s="47">
        <f t="shared" si="1"/>
        <v>37.6</v>
      </c>
    </row>
    <row r="13" spans="1:10" ht="15.75">
      <c r="A13" s="43">
        <v>5</v>
      </c>
      <c r="B13" s="44" t="s">
        <v>62</v>
      </c>
      <c r="C13" s="45" t="s">
        <v>3</v>
      </c>
      <c r="D13" s="43">
        <v>34</v>
      </c>
      <c r="E13" s="43">
        <v>43</v>
      </c>
      <c r="F13" s="43"/>
      <c r="G13" s="43"/>
      <c r="H13" s="43"/>
      <c r="I13" s="49">
        <f t="shared" si="0"/>
        <v>77</v>
      </c>
      <c r="J13" s="47">
        <f t="shared" si="1"/>
        <v>38.5</v>
      </c>
    </row>
    <row r="14" spans="1:10" ht="15.75">
      <c r="A14" s="43">
        <v>6</v>
      </c>
      <c r="B14" s="44" t="s">
        <v>47</v>
      </c>
      <c r="C14" s="45" t="s">
        <v>3</v>
      </c>
      <c r="D14" s="43">
        <v>40</v>
      </c>
      <c r="E14" s="43">
        <v>38</v>
      </c>
      <c r="F14" s="43"/>
      <c r="G14" s="43"/>
      <c r="H14" s="43"/>
      <c r="I14" s="49">
        <f t="shared" si="0"/>
        <v>78</v>
      </c>
      <c r="J14" s="47">
        <f t="shared" si="1"/>
        <v>39</v>
      </c>
    </row>
    <row r="15" spans="1:10" ht="15.75">
      <c r="A15" s="43">
        <v>7</v>
      </c>
      <c r="B15" s="48" t="s">
        <v>5</v>
      </c>
      <c r="C15" s="45" t="s">
        <v>4</v>
      </c>
      <c r="D15" s="43">
        <v>41</v>
      </c>
      <c r="E15" s="43">
        <v>46</v>
      </c>
      <c r="F15" s="43">
        <v>41</v>
      </c>
      <c r="G15" s="43">
        <v>38</v>
      </c>
      <c r="H15" s="43">
        <v>38</v>
      </c>
      <c r="I15" s="43">
        <f t="shared" si="0"/>
        <v>204</v>
      </c>
      <c r="J15" s="47">
        <f t="shared" si="1"/>
        <v>40.8</v>
      </c>
    </row>
    <row r="16" spans="1:10" ht="15.75">
      <c r="A16" s="43">
        <v>8</v>
      </c>
      <c r="B16" s="44" t="s">
        <v>45</v>
      </c>
      <c r="C16" s="45" t="s">
        <v>3</v>
      </c>
      <c r="D16" s="43"/>
      <c r="E16" s="43">
        <v>40</v>
      </c>
      <c r="F16" s="43">
        <v>45</v>
      </c>
      <c r="G16" s="43"/>
      <c r="H16" s="43"/>
      <c r="I16" s="43">
        <f t="shared" si="0"/>
        <v>85</v>
      </c>
      <c r="J16" s="47">
        <f t="shared" si="1"/>
        <v>42.5</v>
      </c>
    </row>
    <row r="17" spans="1:10" ht="15.75">
      <c r="A17" s="43">
        <v>9</v>
      </c>
      <c r="B17" s="44" t="s">
        <v>32</v>
      </c>
      <c r="C17" s="45" t="s">
        <v>3</v>
      </c>
      <c r="D17" s="43">
        <v>30</v>
      </c>
      <c r="E17" s="43">
        <v>50</v>
      </c>
      <c r="F17" s="43"/>
      <c r="G17" s="43">
        <v>46</v>
      </c>
      <c r="H17" s="43">
        <v>45</v>
      </c>
      <c r="I17" s="43">
        <f t="shared" si="0"/>
        <v>171</v>
      </c>
      <c r="J17" s="47">
        <f t="shared" si="1"/>
        <v>42.75</v>
      </c>
    </row>
    <row r="18" spans="1:10" ht="15.75">
      <c r="A18" s="43">
        <v>10</v>
      </c>
      <c r="B18" s="44" t="s">
        <v>43</v>
      </c>
      <c r="C18" s="45" t="s">
        <v>3</v>
      </c>
      <c r="D18" s="43"/>
      <c r="E18" s="43">
        <v>46</v>
      </c>
      <c r="F18" s="43">
        <v>39</v>
      </c>
      <c r="G18" s="43"/>
      <c r="H18" s="43">
        <v>47</v>
      </c>
      <c r="I18" s="43">
        <f t="shared" si="0"/>
        <v>132</v>
      </c>
      <c r="J18" s="47">
        <f t="shared" si="1"/>
        <v>44</v>
      </c>
    </row>
    <row r="19" spans="1:10" ht="15.75">
      <c r="A19" s="43">
        <v>11</v>
      </c>
      <c r="B19" s="48" t="s">
        <v>22</v>
      </c>
      <c r="C19" s="45" t="s">
        <v>4</v>
      </c>
      <c r="D19" s="43"/>
      <c r="E19" s="43">
        <v>43</v>
      </c>
      <c r="F19" s="43">
        <v>42</v>
      </c>
      <c r="G19" s="43">
        <v>45</v>
      </c>
      <c r="H19" s="43">
        <v>48</v>
      </c>
      <c r="I19" s="43">
        <f t="shared" si="0"/>
        <v>178</v>
      </c>
      <c r="J19" s="47">
        <f t="shared" si="1"/>
        <v>44.5</v>
      </c>
    </row>
    <row r="20" spans="1:10" ht="15.75">
      <c r="A20" s="43">
        <v>12</v>
      </c>
      <c r="B20" s="44" t="s">
        <v>52</v>
      </c>
      <c r="C20" s="45" t="s">
        <v>3</v>
      </c>
      <c r="D20" s="43">
        <v>41</v>
      </c>
      <c r="E20" s="43">
        <v>43</v>
      </c>
      <c r="F20" s="43">
        <v>42</v>
      </c>
      <c r="G20" s="43">
        <v>52</v>
      </c>
      <c r="H20" s="43">
        <v>52</v>
      </c>
      <c r="I20" s="43">
        <f t="shared" si="0"/>
        <v>230</v>
      </c>
      <c r="J20" s="47">
        <f t="shared" si="1"/>
        <v>46</v>
      </c>
    </row>
    <row r="21" spans="1:10" ht="15.75">
      <c r="A21" s="43">
        <v>13</v>
      </c>
      <c r="B21" s="48" t="s">
        <v>38</v>
      </c>
      <c r="C21" s="45" t="s">
        <v>4</v>
      </c>
      <c r="D21" s="43"/>
      <c r="E21" s="43"/>
      <c r="F21" s="43"/>
      <c r="G21" s="43"/>
      <c r="H21" s="43">
        <v>46</v>
      </c>
      <c r="I21" s="43">
        <f t="shared" si="0"/>
        <v>46</v>
      </c>
      <c r="J21" s="47">
        <f t="shared" si="1"/>
        <v>46</v>
      </c>
    </row>
    <row r="22" spans="1:10" ht="15.75">
      <c r="A22" s="43">
        <v>14</v>
      </c>
      <c r="B22" s="44" t="s">
        <v>6</v>
      </c>
      <c r="C22" s="45" t="s">
        <v>3</v>
      </c>
      <c r="D22" s="43">
        <v>42</v>
      </c>
      <c r="E22" s="43"/>
      <c r="F22" s="43">
        <v>44</v>
      </c>
      <c r="G22" s="43">
        <v>54</v>
      </c>
      <c r="H22" s="43">
        <v>45</v>
      </c>
      <c r="I22" s="43">
        <f t="shared" si="0"/>
        <v>185</v>
      </c>
      <c r="J22" s="47">
        <f t="shared" si="1"/>
        <v>46.25</v>
      </c>
    </row>
    <row r="23" spans="1:10" ht="15.75">
      <c r="A23" s="43">
        <v>15</v>
      </c>
      <c r="B23" s="44" t="s">
        <v>48</v>
      </c>
      <c r="C23" s="45" t="s">
        <v>3</v>
      </c>
      <c r="D23" s="43">
        <v>55</v>
      </c>
      <c r="E23" s="43">
        <v>45</v>
      </c>
      <c r="F23" s="43">
        <v>42</v>
      </c>
      <c r="G23" s="43">
        <v>46</v>
      </c>
      <c r="H23" s="43">
        <v>49</v>
      </c>
      <c r="I23" s="43">
        <f t="shared" si="0"/>
        <v>237</v>
      </c>
      <c r="J23" s="47">
        <f t="shared" si="1"/>
        <v>47.4</v>
      </c>
    </row>
    <row r="24" spans="1:10" ht="15.75">
      <c r="A24" s="43">
        <v>16</v>
      </c>
      <c r="B24" s="44" t="s">
        <v>63</v>
      </c>
      <c r="C24" s="45" t="s">
        <v>42</v>
      </c>
      <c r="D24" s="43"/>
      <c r="E24" s="43">
        <v>49</v>
      </c>
      <c r="F24" s="43">
        <v>45</v>
      </c>
      <c r="G24" s="43">
        <v>48</v>
      </c>
      <c r="H24" s="43">
        <v>50</v>
      </c>
      <c r="I24" s="43">
        <f t="shared" si="0"/>
        <v>192</v>
      </c>
      <c r="J24" s="47">
        <f t="shared" si="1"/>
        <v>48</v>
      </c>
    </row>
    <row r="25" spans="1:10" ht="15.75">
      <c r="A25" s="43">
        <v>17</v>
      </c>
      <c r="B25" s="44" t="s">
        <v>24</v>
      </c>
      <c r="C25" s="45" t="s">
        <v>3</v>
      </c>
      <c r="D25" s="43">
        <v>54</v>
      </c>
      <c r="E25" s="43">
        <v>44</v>
      </c>
      <c r="F25" s="43">
        <v>49</v>
      </c>
      <c r="G25" s="43">
        <v>49</v>
      </c>
      <c r="H25" s="43">
        <v>45</v>
      </c>
      <c r="I25" s="43">
        <f t="shared" si="0"/>
        <v>241</v>
      </c>
      <c r="J25" s="47">
        <f t="shared" si="1"/>
        <v>48.2</v>
      </c>
    </row>
    <row r="26" spans="1:10" ht="15.75">
      <c r="A26" s="43">
        <v>18</v>
      </c>
      <c r="B26" s="48" t="s">
        <v>37</v>
      </c>
      <c r="C26" s="45" t="s">
        <v>4</v>
      </c>
      <c r="D26" s="43">
        <v>45</v>
      </c>
      <c r="E26" s="43"/>
      <c r="F26" s="43"/>
      <c r="G26" s="43">
        <v>52</v>
      </c>
      <c r="H26" s="43" t="s">
        <v>86</v>
      </c>
      <c r="I26" s="43">
        <f t="shared" si="0"/>
        <v>97</v>
      </c>
      <c r="J26" s="47">
        <f t="shared" si="1"/>
        <v>48.5</v>
      </c>
    </row>
    <row r="27" spans="1:10" ht="15.75">
      <c r="A27" s="43">
        <v>19</v>
      </c>
      <c r="B27" s="48" t="s">
        <v>46</v>
      </c>
      <c r="C27" s="45" t="s">
        <v>23</v>
      </c>
      <c r="D27" s="43">
        <v>42</v>
      </c>
      <c r="E27" s="43">
        <v>54</v>
      </c>
      <c r="F27" s="43">
        <v>52</v>
      </c>
      <c r="G27" s="43">
        <v>56</v>
      </c>
      <c r="H27" s="43"/>
      <c r="I27" s="43">
        <f t="shared" si="0"/>
        <v>204</v>
      </c>
      <c r="J27" s="47">
        <f t="shared" si="1"/>
        <v>51</v>
      </c>
    </row>
    <row r="28" spans="1:10" ht="15.75">
      <c r="A28" s="43">
        <v>20</v>
      </c>
      <c r="B28" s="44" t="s">
        <v>49</v>
      </c>
      <c r="C28" s="45" t="s">
        <v>23</v>
      </c>
      <c r="D28" s="43"/>
      <c r="E28" s="43">
        <v>58</v>
      </c>
      <c r="F28" s="43"/>
      <c r="G28" s="43">
        <v>55</v>
      </c>
      <c r="H28" s="43">
        <v>50</v>
      </c>
      <c r="I28" s="43">
        <f t="shared" si="0"/>
        <v>163</v>
      </c>
      <c r="J28" s="47">
        <f t="shared" si="1"/>
        <v>54.333333333333336</v>
      </c>
    </row>
    <row r="29" spans="1:10" ht="15.75">
      <c r="A29" s="43">
        <v>21</v>
      </c>
      <c r="B29" s="44" t="s">
        <v>39</v>
      </c>
      <c r="C29" s="45" t="s">
        <v>23</v>
      </c>
      <c r="D29" s="43">
        <v>61</v>
      </c>
      <c r="E29" s="43"/>
      <c r="F29" s="43"/>
      <c r="G29" s="43"/>
      <c r="H29" s="43"/>
      <c r="I29" s="43">
        <f t="shared" si="0"/>
        <v>61</v>
      </c>
      <c r="J29" s="47">
        <f t="shared" si="1"/>
        <v>61</v>
      </c>
    </row>
    <row r="30" spans="1:10" ht="15.75">
      <c r="A30" s="43">
        <v>22</v>
      </c>
      <c r="B30" s="44" t="s">
        <v>64</v>
      </c>
      <c r="C30" s="45" t="s">
        <v>42</v>
      </c>
      <c r="D30" s="43"/>
      <c r="E30" s="43">
        <v>61</v>
      </c>
      <c r="F30" s="43"/>
      <c r="G30" s="43">
        <v>64</v>
      </c>
      <c r="H30" s="43"/>
      <c r="I30" s="43">
        <f t="shared" si="0"/>
        <v>125</v>
      </c>
      <c r="J30" s="47">
        <f t="shared" si="1"/>
        <v>62.5</v>
      </c>
    </row>
    <row r="31" spans="1:10" ht="15.75">
      <c r="A31" s="43">
        <v>23</v>
      </c>
      <c r="B31" s="44" t="s">
        <v>53</v>
      </c>
      <c r="C31" s="45" t="s">
        <v>42</v>
      </c>
      <c r="D31" s="43"/>
      <c r="E31" s="43"/>
      <c r="F31" s="43"/>
      <c r="G31" s="43"/>
      <c r="H31" s="43">
        <v>65</v>
      </c>
      <c r="I31" s="43">
        <f t="shared" si="0"/>
        <v>65</v>
      </c>
      <c r="J31" s="47">
        <f t="shared" si="1"/>
        <v>65</v>
      </c>
    </row>
    <row r="32" spans="1:10" ht="15.75">
      <c r="A32" s="43">
        <v>23</v>
      </c>
      <c r="B32" s="44" t="s">
        <v>54</v>
      </c>
      <c r="C32" s="45" t="s">
        <v>42</v>
      </c>
      <c r="D32" s="43">
        <v>69</v>
      </c>
      <c r="E32" s="43"/>
      <c r="F32" s="43"/>
      <c r="G32" s="43"/>
      <c r="H32" s="43"/>
      <c r="I32" s="43">
        <f t="shared" si="0"/>
        <v>69</v>
      </c>
      <c r="J32" s="47">
        <f t="shared" si="1"/>
        <v>69</v>
      </c>
    </row>
  </sheetData>
  <sheetProtection/>
  <mergeCells count="3">
    <mergeCell ref="A1:J1"/>
    <mergeCell ref="A3:J3"/>
    <mergeCell ref="A5:J5"/>
  </mergeCells>
  <conditionalFormatting sqref="J9:J11 D9:H30 J15:J23 J25:J30">
    <cfRule type="cellIs" priority="28" dxfId="293" operator="lessThan" stopIfTrue="1">
      <formula>30</formula>
    </cfRule>
    <cfRule type="cellIs" priority="29" dxfId="292" operator="lessThan" stopIfTrue="1">
      <formula>36</formula>
    </cfRule>
    <cfRule type="cellIs" priority="30" dxfId="291" operator="lessThan" stopIfTrue="1">
      <formula>40</formula>
    </cfRule>
  </conditionalFormatting>
  <conditionalFormatting sqref="J13:J14">
    <cfRule type="cellIs" priority="25" dxfId="293" operator="lessThan" stopIfTrue="1">
      <formula>30</formula>
    </cfRule>
    <cfRule type="cellIs" priority="26" dxfId="292" operator="lessThan" stopIfTrue="1">
      <formula>36</formula>
    </cfRule>
    <cfRule type="cellIs" priority="27" dxfId="291" operator="lessThan" stopIfTrue="1">
      <formula>40</formula>
    </cfRule>
  </conditionalFormatting>
  <conditionalFormatting sqref="J12">
    <cfRule type="cellIs" priority="16" dxfId="293" operator="lessThan" stopIfTrue="1">
      <formula>30</formula>
    </cfRule>
    <cfRule type="cellIs" priority="17" dxfId="292" operator="lessThan" stopIfTrue="1">
      <formula>36</formula>
    </cfRule>
    <cfRule type="cellIs" priority="18" dxfId="291" operator="lessThan" stopIfTrue="1">
      <formula>40</formula>
    </cfRule>
  </conditionalFormatting>
  <conditionalFormatting sqref="J24">
    <cfRule type="cellIs" priority="10" dxfId="293" operator="lessThan" stopIfTrue="1">
      <formula>30</formula>
    </cfRule>
    <cfRule type="cellIs" priority="11" dxfId="292" operator="lessThan" stopIfTrue="1">
      <formula>36</formula>
    </cfRule>
    <cfRule type="cellIs" priority="12" dxfId="291" operator="lessThan" stopIfTrue="1">
      <formula>40</formula>
    </cfRule>
  </conditionalFormatting>
  <conditionalFormatting sqref="D31:H31 J31">
    <cfRule type="cellIs" priority="7" dxfId="293" operator="lessThan" stopIfTrue="1">
      <formula>30</formula>
    </cfRule>
    <cfRule type="cellIs" priority="8" dxfId="292" operator="lessThan" stopIfTrue="1">
      <formula>36</formula>
    </cfRule>
    <cfRule type="cellIs" priority="9" dxfId="291" operator="lessThan" stopIfTrue="1">
      <formula>40</formula>
    </cfRule>
  </conditionalFormatting>
  <conditionalFormatting sqref="D32:H32 J32">
    <cfRule type="cellIs" priority="1" dxfId="293" operator="lessThan" stopIfTrue="1">
      <formula>30</formula>
    </cfRule>
    <cfRule type="cellIs" priority="2" dxfId="292" operator="lessThan" stopIfTrue="1">
      <formula>36</formula>
    </cfRule>
    <cfRule type="cellIs" priority="3" dxfId="291" operator="lessThan" stopIfTrue="1">
      <formula>40</formula>
    </cfRule>
  </conditionalFormatting>
  <printOptions/>
  <pageMargins left="0.27" right="0.19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1.7109375" defaultRowHeight="12.75" outlineLevelRow="1"/>
  <cols>
    <col min="1" max="1" width="20.28125" style="58" customWidth="1"/>
    <col min="2" max="2" width="3.7109375" style="80" customWidth="1"/>
    <col min="3" max="20" width="5.7109375" style="58" customWidth="1"/>
    <col min="21" max="21" width="6.28125" style="58" customWidth="1"/>
    <col min="22" max="22" width="4.00390625" style="58" customWidth="1"/>
    <col min="23" max="16384" width="11.7109375" style="58" customWidth="1"/>
  </cols>
  <sheetData>
    <row r="1" spans="1:21" s="51" customFormat="1" ht="33.75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51" customFormat="1" ht="9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51" customFormat="1" ht="26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51" customFormat="1" ht="12.75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51" customFormat="1" ht="27" thickBot="1">
      <c r="A5" s="102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4" ht="86.25" thickBot="1" thickTop="1">
      <c r="A6" s="55"/>
      <c r="B6" s="56" t="s">
        <v>66</v>
      </c>
      <c r="C6" s="57" t="s">
        <v>67</v>
      </c>
      <c r="D6" s="57" t="s">
        <v>68</v>
      </c>
      <c r="E6" s="57" t="s">
        <v>69</v>
      </c>
      <c r="F6" s="57" t="s">
        <v>70</v>
      </c>
      <c r="G6" s="57" t="s">
        <v>27</v>
      </c>
      <c r="H6" s="57" t="s">
        <v>71</v>
      </c>
      <c r="I6" s="57" t="s">
        <v>72</v>
      </c>
      <c r="J6" s="57" t="s">
        <v>73</v>
      </c>
      <c r="K6" s="57" t="s">
        <v>74</v>
      </c>
      <c r="L6" s="57" t="s">
        <v>75</v>
      </c>
      <c r="M6" s="57" t="s">
        <v>76</v>
      </c>
      <c r="N6" s="57" t="s">
        <v>77</v>
      </c>
      <c r="O6" s="57" t="s">
        <v>78</v>
      </c>
      <c r="P6" s="57" t="s">
        <v>26</v>
      </c>
      <c r="Q6" s="57" t="s">
        <v>79</v>
      </c>
      <c r="R6" s="57" t="s">
        <v>80</v>
      </c>
      <c r="S6" s="57" t="s">
        <v>81</v>
      </c>
      <c r="T6" s="57" t="s">
        <v>82</v>
      </c>
      <c r="U6" s="57" t="s">
        <v>1</v>
      </c>
      <c r="X6" s="59"/>
    </row>
    <row r="7" spans="1:24" s="64" customFormat="1" ht="14.25" thickBot="1" thickTop="1">
      <c r="A7" s="60" t="s">
        <v>28</v>
      </c>
      <c r="B7" s="61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  <c r="S7" s="62">
        <v>17</v>
      </c>
      <c r="T7" s="62">
        <v>18</v>
      </c>
      <c r="U7" s="63"/>
      <c r="X7" s="65"/>
    </row>
    <row r="8" spans="1:24" ht="14.25" thickBot="1" thickTop="1">
      <c r="A8" s="55" t="s">
        <v>34</v>
      </c>
      <c r="B8" s="66">
        <f>COUNT(C9:C13)</f>
        <v>5</v>
      </c>
      <c r="C8" s="67">
        <f aca="true" t="shared" si="0" ref="C8:T8">AVERAGE(C9:C13)</f>
        <v>1.8</v>
      </c>
      <c r="D8" s="67">
        <f t="shared" si="0"/>
        <v>2.4</v>
      </c>
      <c r="E8" s="67">
        <f t="shared" si="0"/>
        <v>2.2</v>
      </c>
      <c r="F8" s="67">
        <f t="shared" si="0"/>
        <v>2</v>
      </c>
      <c r="G8" s="67">
        <f t="shared" si="0"/>
        <v>2</v>
      </c>
      <c r="H8" s="67">
        <f t="shared" si="0"/>
        <v>1.8</v>
      </c>
      <c r="I8" s="67">
        <f t="shared" si="0"/>
        <v>1.8</v>
      </c>
      <c r="J8" s="67">
        <f t="shared" si="0"/>
        <v>2.6</v>
      </c>
      <c r="K8" s="67">
        <f t="shared" si="0"/>
        <v>1</v>
      </c>
      <c r="L8" s="67">
        <f t="shared" si="0"/>
        <v>2.4</v>
      </c>
      <c r="M8" s="67">
        <f t="shared" si="0"/>
        <v>3</v>
      </c>
      <c r="N8" s="67">
        <f t="shared" si="0"/>
        <v>2.4</v>
      </c>
      <c r="O8" s="67">
        <f t="shared" si="0"/>
        <v>2.8</v>
      </c>
      <c r="P8" s="67">
        <f t="shared" si="0"/>
        <v>1</v>
      </c>
      <c r="Q8" s="67">
        <f t="shared" si="0"/>
        <v>2</v>
      </c>
      <c r="R8" s="67">
        <f t="shared" si="0"/>
        <v>2</v>
      </c>
      <c r="S8" s="67">
        <f t="shared" si="0"/>
        <v>1.4</v>
      </c>
      <c r="T8" s="67">
        <f t="shared" si="0"/>
        <v>1.2</v>
      </c>
      <c r="U8" s="68">
        <f>AVERAGE(U9,U10,U11,U12,U13)</f>
        <v>35.8</v>
      </c>
      <c r="V8" s="69"/>
      <c r="X8" s="59"/>
    </row>
    <row r="9" spans="1:24" ht="14.25" hidden="1" outlineLevel="1" thickBot="1" thickTop="1">
      <c r="A9" s="55"/>
      <c r="B9" s="70"/>
      <c r="C9" s="71">
        <v>1</v>
      </c>
      <c r="D9" s="72">
        <v>2</v>
      </c>
      <c r="E9" s="72">
        <v>3</v>
      </c>
      <c r="F9" s="72">
        <v>2</v>
      </c>
      <c r="G9" s="72">
        <v>2</v>
      </c>
      <c r="H9" s="72">
        <v>1</v>
      </c>
      <c r="I9" s="72">
        <v>1</v>
      </c>
      <c r="J9" s="72">
        <v>3</v>
      </c>
      <c r="K9" s="72">
        <v>1</v>
      </c>
      <c r="L9" s="72">
        <v>1</v>
      </c>
      <c r="M9" s="72">
        <v>1</v>
      </c>
      <c r="N9" s="72">
        <v>2</v>
      </c>
      <c r="O9" s="72">
        <v>4</v>
      </c>
      <c r="P9" s="72">
        <v>1</v>
      </c>
      <c r="Q9" s="72">
        <v>3</v>
      </c>
      <c r="R9" s="72">
        <v>2</v>
      </c>
      <c r="S9" s="72">
        <v>1</v>
      </c>
      <c r="T9" s="73">
        <v>2</v>
      </c>
      <c r="U9" s="63">
        <f>SUM(C9:T9)</f>
        <v>33</v>
      </c>
      <c r="X9" s="59"/>
    </row>
    <row r="10" spans="1:24" ht="14.25" hidden="1" outlineLevel="1" thickBot="1" thickTop="1">
      <c r="A10" s="55"/>
      <c r="B10" s="70"/>
      <c r="C10" s="71">
        <v>3</v>
      </c>
      <c r="D10" s="72">
        <v>2</v>
      </c>
      <c r="E10" s="72">
        <v>2</v>
      </c>
      <c r="F10" s="72">
        <v>2</v>
      </c>
      <c r="G10" s="72">
        <v>2</v>
      </c>
      <c r="H10" s="72">
        <v>3</v>
      </c>
      <c r="I10" s="72">
        <v>2</v>
      </c>
      <c r="J10" s="72">
        <v>1</v>
      </c>
      <c r="K10" s="72">
        <v>1</v>
      </c>
      <c r="L10" s="72">
        <v>3</v>
      </c>
      <c r="M10" s="72">
        <v>4</v>
      </c>
      <c r="N10" s="72">
        <v>2</v>
      </c>
      <c r="O10" s="72">
        <v>3</v>
      </c>
      <c r="P10" s="72">
        <v>1</v>
      </c>
      <c r="Q10" s="72">
        <v>3</v>
      </c>
      <c r="R10" s="72">
        <v>2</v>
      </c>
      <c r="S10" s="72">
        <v>1</v>
      </c>
      <c r="T10" s="73">
        <v>1</v>
      </c>
      <c r="U10" s="63">
        <f>SUM(C10:T10)</f>
        <v>38</v>
      </c>
      <c r="X10" s="59"/>
    </row>
    <row r="11" spans="1:24" ht="14.25" hidden="1" outlineLevel="1" thickBot="1" thickTop="1">
      <c r="A11" s="55"/>
      <c r="B11" s="70"/>
      <c r="C11" s="74">
        <v>2</v>
      </c>
      <c r="D11" s="75">
        <v>3</v>
      </c>
      <c r="E11" s="75">
        <v>2</v>
      </c>
      <c r="F11" s="75">
        <v>2</v>
      </c>
      <c r="G11" s="75">
        <v>2</v>
      </c>
      <c r="H11" s="75">
        <v>2</v>
      </c>
      <c r="I11" s="75">
        <v>2</v>
      </c>
      <c r="J11" s="75">
        <v>4</v>
      </c>
      <c r="K11" s="75">
        <v>1</v>
      </c>
      <c r="L11" s="75">
        <v>3</v>
      </c>
      <c r="M11" s="75">
        <v>2</v>
      </c>
      <c r="N11" s="75">
        <v>1</v>
      </c>
      <c r="O11" s="75">
        <v>3</v>
      </c>
      <c r="P11" s="75">
        <v>1</v>
      </c>
      <c r="Q11" s="75">
        <v>1</v>
      </c>
      <c r="R11" s="75">
        <v>2</v>
      </c>
      <c r="S11" s="75">
        <v>1</v>
      </c>
      <c r="T11" s="76">
        <v>1</v>
      </c>
      <c r="U11" s="63">
        <f>SUM(C11:T11)</f>
        <v>35</v>
      </c>
      <c r="X11" s="59"/>
    </row>
    <row r="12" spans="1:24" ht="14.25" hidden="1" outlineLevel="1" thickBot="1" thickTop="1">
      <c r="A12" s="55"/>
      <c r="B12" s="70"/>
      <c r="C12" s="71">
        <v>2</v>
      </c>
      <c r="D12" s="72">
        <v>4</v>
      </c>
      <c r="E12" s="72">
        <v>2</v>
      </c>
      <c r="F12" s="72">
        <v>2</v>
      </c>
      <c r="G12" s="72">
        <v>2</v>
      </c>
      <c r="H12" s="72">
        <v>2</v>
      </c>
      <c r="I12" s="72">
        <v>2</v>
      </c>
      <c r="J12" s="72">
        <v>2</v>
      </c>
      <c r="K12" s="72">
        <v>1</v>
      </c>
      <c r="L12" s="72">
        <v>3</v>
      </c>
      <c r="M12" s="72">
        <v>7</v>
      </c>
      <c r="N12" s="72">
        <v>2</v>
      </c>
      <c r="O12" s="72">
        <v>1</v>
      </c>
      <c r="P12" s="72">
        <v>1</v>
      </c>
      <c r="Q12" s="72">
        <v>1</v>
      </c>
      <c r="R12" s="72">
        <v>2</v>
      </c>
      <c r="S12" s="72">
        <v>1</v>
      </c>
      <c r="T12" s="73">
        <v>1</v>
      </c>
      <c r="U12" s="63">
        <f>SUM(C12:T12)</f>
        <v>38</v>
      </c>
      <c r="X12" s="59"/>
    </row>
    <row r="13" spans="1:24" ht="14.25" hidden="1" outlineLevel="1" thickBot="1" thickTop="1">
      <c r="A13" s="55"/>
      <c r="B13" s="70"/>
      <c r="C13" s="74">
        <v>1</v>
      </c>
      <c r="D13" s="75">
        <v>1</v>
      </c>
      <c r="E13" s="75">
        <v>2</v>
      </c>
      <c r="F13" s="75">
        <v>2</v>
      </c>
      <c r="G13" s="75">
        <v>2</v>
      </c>
      <c r="H13" s="75">
        <v>1</v>
      </c>
      <c r="I13" s="75">
        <v>2</v>
      </c>
      <c r="J13" s="75">
        <v>3</v>
      </c>
      <c r="K13" s="75">
        <v>1</v>
      </c>
      <c r="L13" s="75">
        <v>2</v>
      </c>
      <c r="M13" s="75">
        <v>1</v>
      </c>
      <c r="N13" s="75">
        <v>5</v>
      </c>
      <c r="O13" s="75">
        <v>3</v>
      </c>
      <c r="P13" s="75">
        <v>1</v>
      </c>
      <c r="Q13" s="75">
        <v>2</v>
      </c>
      <c r="R13" s="75">
        <v>2</v>
      </c>
      <c r="S13" s="75">
        <v>3</v>
      </c>
      <c r="T13" s="76">
        <v>1</v>
      </c>
      <c r="U13" s="63">
        <f>SUM(C13:T13)</f>
        <v>35</v>
      </c>
      <c r="X13" s="59"/>
    </row>
    <row r="14" spans="1:24" ht="14.25" collapsed="1" thickBot="1" thickTop="1">
      <c r="A14" s="55" t="s">
        <v>33</v>
      </c>
      <c r="B14" s="66">
        <f>COUNT(C15:C19)</f>
        <v>4</v>
      </c>
      <c r="C14" s="67">
        <f aca="true" t="shared" si="1" ref="C14:T14">AVERAGE(C15:C19)</f>
        <v>1.5</v>
      </c>
      <c r="D14" s="67">
        <f t="shared" si="1"/>
        <v>2.25</v>
      </c>
      <c r="E14" s="67">
        <f t="shared" si="1"/>
        <v>2.5</v>
      </c>
      <c r="F14" s="67">
        <f t="shared" si="1"/>
        <v>1.75</v>
      </c>
      <c r="G14" s="67">
        <f t="shared" si="1"/>
        <v>2.25</v>
      </c>
      <c r="H14" s="67">
        <f t="shared" si="1"/>
        <v>1.75</v>
      </c>
      <c r="I14" s="67">
        <f t="shared" si="1"/>
        <v>1.6</v>
      </c>
      <c r="J14" s="67">
        <f t="shared" si="1"/>
        <v>2.2</v>
      </c>
      <c r="K14" s="67">
        <f t="shared" si="1"/>
        <v>2</v>
      </c>
      <c r="L14" s="67">
        <f t="shared" si="1"/>
        <v>2.2</v>
      </c>
      <c r="M14" s="67">
        <f t="shared" si="1"/>
        <v>2.2</v>
      </c>
      <c r="N14" s="67">
        <f t="shared" si="1"/>
        <v>2</v>
      </c>
      <c r="O14" s="67">
        <f t="shared" si="1"/>
        <v>2.8</v>
      </c>
      <c r="P14" s="67">
        <f t="shared" si="1"/>
        <v>1.2</v>
      </c>
      <c r="Q14" s="67">
        <f t="shared" si="1"/>
        <v>2.2</v>
      </c>
      <c r="R14" s="67">
        <f t="shared" si="1"/>
        <v>2</v>
      </c>
      <c r="S14" s="67">
        <f t="shared" si="1"/>
        <v>1.6</v>
      </c>
      <c r="T14" s="67">
        <f t="shared" si="1"/>
        <v>1.4</v>
      </c>
      <c r="U14" s="68">
        <f>AVERAGE(U15,U16,U17,U19)</f>
        <v>36.25</v>
      </c>
      <c r="V14" s="69"/>
      <c r="X14" s="59"/>
    </row>
    <row r="15" spans="1:24" ht="14.25" hidden="1" outlineLevel="1" thickBot="1" thickTop="1">
      <c r="A15" s="55"/>
      <c r="B15" s="70"/>
      <c r="C15" s="71">
        <v>1</v>
      </c>
      <c r="D15" s="72">
        <v>4</v>
      </c>
      <c r="E15" s="72">
        <v>2</v>
      </c>
      <c r="F15" s="72">
        <v>2</v>
      </c>
      <c r="G15" s="72">
        <v>2</v>
      </c>
      <c r="H15" s="72">
        <v>1</v>
      </c>
      <c r="I15" s="72">
        <v>2</v>
      </c>
      <c r="J15" s="72">
        <v>3</v>
      </c>
      <c r="K15" s="72">
        <v>1</v>
      </c>
      <c r="L15" s="72">
        <v>1</v>
      </c>
      <c r="M15" s="72">
        <v>1</v>
      </c>
      <c r="N15" s="72">
        <v>2</v>
      </c>
      <c r="O15" s="72">
        <v>3</v>
      </c>
      <c r="P15" s="72">
        <v>2</v>
      </c>
      <c r="Q15" s="72">
        <v>2</v>
      </c>
      <c r="R15" s="72">
        <v>2</v>
      </c>
      <c r="S15" s="72">
        <v>3</v>
      </c>
      <c r="T15" s="73">
        <v>2</v>
      </c>
      <c r="U15" s="63">
        <f>SUM(C15:T15)</f>
        <v>36</v>
      </c>
      <c r="X15" s="59"/>
    </row>
    <row r="16" spans="1:24" ht="14.25" hidden="1" outlineLevel="1" thickBot="1" thickTop="1">
      <c r="A16" s="55"/>
      <c r="B16" s="70"/>
      <c r="C16" s="71">
        <v>2</v>
      </c>
      <c r="D16" s="72">
        <v>2</v>
      </c>
      <c r="E16" s="72">
        <v>2</v>
      </c>
      <c r="F16" s="72">
        <v>2</v>
      </c>
      <c r="G16" s="72">
        <v>2</v>
      </c>
      <c r="H16" s="72">
        <v>3</v>
      </c>
      <c r="I16" s="72">
        <v>1</v>
      </c>
      <c r="J16" s="72">
        <v>2</v>
      </c>
      <c r="K16" s="72">
        <v>1</v>
      </c>
      <c r="L16" s="72">
        <v>3</v>
      </c>
      <c r="M16" s="72">
        <v>1</v>
      </c>
      <c r="N16" s="72">
        <v>1</v>
      </c>
      <c r="O16" s="72">
        <v>4</v>
      </c>
      <c r="P16" s="72">
        <v>1</v>
      </c>
      <c r="Q16" s="72">
        <v>2</v>
      </c>
      <c r="R16" s="72">
        <v>2</v>
      </c>
      <c r="S16" s="72">
        <v>1</v>
      </c>
      <c r="T16" s="73">
        <v>2</v>
      </c>
      <c r="U16" s="63">
        <f>SUM(C16:T16)</f>
        <v>34</v>
      </c>
      <c r="X16" s="59"/>
    </row>
    <row r="17" spans="1:24" ht="14.25" hidden="1" outlineLevel="1" thickBot="1" thickTop="1">
      <c r="A17" s="55"/>
      <c r="B17" s="70"/>
      <c r="C17" s="74">
        <v>1</v>
      </c>
      <c r="D17" s="75">
        <v>2</v>
      </c>
      <c r="E17" s="75">
        <v>2</v>
      </c>
      <c r="F17" s="75">
        <v>1</v>
      </c>
      <c r="G17" s="75">
        <v>3</v>
      </c>
      <c r="H17" s="75">
        <v>1</v>
      </c>
      <c r="I17" s="75">
        <v>1</v>
      </c>
      <c r="J17" s="75">
        <v>2</v>
      </c>
      <c r="K17" s="75">
        <v>1</v>
      </c>
      <c r="L17" s="75">
        <v>2</v>
      </c>
      <c r="M17" s="75">
        <v>3</v>
      </c>
      <c r="N17" s="75">
        <v>2</v>
      </c>
      <c r="O17" s="75">
        <v>3</v>
      </c>
      <c r="P17" s="75">
        <v>1</v>
      </c>
      <c r="Q17" s="75">
        <v>1</v>
      </c>
      <c r="R17" s="75">
        <v>2</v>
      </c>
      <c r="S17" s="75">
        <v>1</v>
      </c>
      <c r="T17" s="76">
        <v>1</v>
      </c>
      <c r="U17" s="63">
        <f>SUM(C17:T17)</f>
        <v>30</v>
      </c>
      <c r="X17" s="59"/>
    </row>
    <row r="18" spans="1:24" ht="14.25" hidden="1" outlineLevel="1" thickBot="1" thickTop="1">
      <c r="A18" s="55"/>
      <c r="B18" s="70"/>
      <c r="C18" s="74"/>
      <c r="D18" s="75"/>
      <c r="E18" s="75"/>
      <c r="F18" s="75"/>
      <c r="G18" s="75"/>
      <c r="H18" s="75"/>
      <c r="I18" s="75">
        <v>2</v>
      </c>
      <c r="J18" s="75">
        <v>2</v>
      </c>
      <c r="K18" s="75">
        <v>1</v>
      </c>
      <c r="L18" s="75">
        <v>3</v>
      </c>
      <c r="M18" s="75">
        <v>3</v>
      </c>
      <c r="N18" s="75">
        <v>1</v>
      </c>
      <c r="O18" s="75">
        <v>2</v>
      </c>
      <c r="P18" s="75">
        <v>1</v>
      </c>
      <c r="Q18" s="75">
        <v>1</v>
      </c>
      <c r="R18" s="75">
        <v>2</v>
      </c>
      <c r="S18" s="75">
        <v>1</v>
      </c>
      <c r="T18" s="76">
        <v>1</v>
      </c>
      <c r="U18" s="90">
        <f>SUM(C18:T18)</f>
        <v>20</v>
      </c>
      <c r="X18" s="59"/>
    </row>
    <row r="19" spans="1:24" ht="14.25" hidden="1" outlineLevel="1" thickBot="1" thickTop="1">
      <c r="A19" s="55"/>
      <c r="B19" s="70"/>
      <c r="C19" s="74">
        <v>2</v>
      </c>
      <c r="D19" s="75">
        <v>1</v>
      </c>
      <c r="E19" s="75">
        <v>4</v>
      </c>
      <c r="F19" s="75">
        <v>2</v>
      </c>
      <c r="G19" s="75">
        <v>2</v>
      </c>
      <c r="H19" s="75">
        <v>2</v>
      </c>
      <c r="I19" s="75">
        <v>2</v>
      </c>
      <c r="J19" s="75">
        <v>2</v>
      </c>
      <c r="K19" s="75">
        <v>6</v>
      </c>
      <c r="L19" s="75">
        <v>2</v>
      </c>
      <c r="M19" s="75">
        <v>3</v>
      </c>
      <c r="N19" s="75">
        <v>4</v>
      </c>
      <c r="O19" s="75">
        <v>2</v>
      </c>
      <c r="P19" s="75">
        <v>1</v>
      </c>
      <c r="Q19" s="75">
        <v>5</v>
      </c>
      <c r="R19" s="75">
        <v>2</v>
      </c>
      <c r="S19" s="75">
        <v>2</v>
      </c>
      <c r="T19" s="76">
        <v>1</v>
      </c>
      <c r="U19" s="63">
        <f>SUM(C19:T19)</f>
        <v>45</v>
      </c>
      <c r="X19" s="59"/>
    </row>
    <row r="20" spans="1:24" ht="14.25" collapsed="1" thickBot="1" thickTop="1">
      <c r="A20" s="55" t="s">
        <v>36</v>
      </c>
      <c r="B20" s="66">
        <f>COUNT(C21:C25)</f>
        <v>4</v>
      </c>
      <c r="C20" s="67">
        <f aca="true" t="shared" si="2" ref="C20:T20">AVERAGE(C21:C25)</f>
        <v>1.75</v>
      </c>
      <c r="D20" s="67">
        <f t="shared" si="2"/>
        <v>1</v>
      </c>
      <c r="E20" s="67">
        <f t="shared" si="2"/>
        <v>3.25</v>
      </c>
      <c r="F20" s="67">
        <f t="shared" si="2"/>
        <v>1.5</v>
      </c>
      <c r="G20" s="67">
        <f t="shared" si="2"/>
        <v>2.5</v>
      </c>
      <c r="H20" s="67">
        <f t="shared" si="2"/>
        <v>1.25</v>
      </c>
      <c r="I20" s="67">
        <f t="shared" si="2"/>
        <v>2.25</v>
      </c>
      <c r="J20" s="67">
        <f t="shared" si="2"/>
        <v>2</v>
      </c>
      <c r="K20" s="67">
        <f t="shared" si="2"/>
        <v>1.25</v>
      </c>
      <c r="L20" s="67">
        <f t="shared" si="2"/>
        <v>2.4</v>
      </c>
      <c r="M20" s="67">
        <f t="shared" si="2"/>
        <v>1.8</v>
      </c>
      <c r="N20" s="67">
        <f t="shared" si="2"/>
        <v>3.2</v>
      </c>
      <c r="O20" s="67">
        <f t="shared" si="2"/>
        <v>2.8</v>
      </c>
      <c r="P20" s="67">
        <f t="shared" si="2"/>
        <v>1</v>
      </c>
      <c r="Q20" s="67">
        <f t="shared" si="2"/>
        <v>1.8</v>
      </c>
      <c r="R20" s="67">
        <f t="shared" si="2"/>
        <v>2.2</v>
      </c>
      <c r="S20" s="67">
        <f t="shared" si="2"/>
        <v>2.2</v>
      </c>
      <c r="T20" s="67">
        <f t="shared" si="2"/>
        <v>1.4</v>
      </c>
      <c r="U20" s="68">
        <f>AVERAGE(U22:U25)</f>
        <v>36.75</v>
      </c>
      <c r="V20" s="69"/>
      <c r="X20" s="59"/>
    </row>
    <row r="21" spans="1:24" ht="14.25" hidden="1" outlineLevel="1" thickBot="1" thickTop="1">
      <c r="A21" s="55"/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>
        <v>2</v>
      </c>
      <c r="M21" s="72">
        <v>1</v>
      </c>
      <c r="N21" s="72">
        <v>1</v>
      </c>
      <c r="O21" s="72">
        <v>3</v>
      </c>
      <c r="P21" s="72">
        <v>1</v>
      </c>
      <c r="Q21" s="72">
        <v>1</v>
      </c>
      <c r="R21" s="72">
        <v>2</v>
      </c>
      <c r="S21" s="72">
        <v>2</v>
      </c>
      <c r="T21" s="73">
        <v>1</v>
      </c>
      <c r="U21" s="63">
        <f>SUM(C21:T21)</f>
        <v>14</v>
      </c>
      <c r="X21" s="59"/>
    </row>
    <row r="22" spans="1:24" ht="14.25" hidden="1" outlineLevel="1" thickBot="1" thickTop="1">
      <c r="A22" s="55"/>
      <c r="B22" s="70"/>
      <c r="C22" s="71">
        <v>2</v>
      </c>
      <c r="D22" s="72">
        <v>1</v>
      </c>
      <c r="E22" s="72">
        <v>4</v>
      </c>
      <c r="F22" s="72">
        <v>1</v>
      </c>
      <c r="G22" s="72">
        <v>3</v>
      </c>
      <c r="H22" s="72">
        <v>1</v>
      </c>
      <c r="I22" s="72">
        <v>2</v>
      </c>
      <c r="J22" s="72">
        <v>2</v>
      </c>
      <c r="K22" s="72">
        <v>2</v>
      </c>
      <c r="L22" s="72">
        <v>2</v>
      </c>
      <c r="M22" s="72">
        <v>1</v>
      </c>
      <c r="N22" s="72">
        <v>2</v>
      </c>
      <c r="O22" s="72">
        <v>2</v>
      </c>
      <c r="P22" s="72">
        <v>1</v>
      </c>
      <c r="Q22" s="72">
        <v>2</v>
      </c>
      <c r="R22" s="72">
        <v>3</v>
      </c>
      <c r="S22" s="72">
        <v>2</v>
      </c>
      <c r="T22" s="73">
        <v>1</v>
      </c>
      <c r="U22" s="63">
        <f>SUM(C22:T22)</f>
        <v>34</v>
      </c>
      <c r="X22" s="59"/>
    </row>
    <row r="23" spans="1:24" ht="14.25" hidden="1" outlineLevel="1" thickBot="1" thickTop="1">
      <c r="A23" s="55"/>
      <c r="B23" s="70"/>
      <c r="C23" s="71">
        <v>1</v>
      </c>
      <c r="D23" s="72">
        <v>1</v>
      </c>
      <c r="E23" s="72">
        <v>3</v>
      </c>
      <c r="F23" s="72">
        <v>2</v>
      </c>
      <c r="G23" s="72">
        <v>2</v>
      </c>
      <c r="H23" s="72">
        <v>1</v>
      </c>
      <c r="I23" s="72">
        <v>2</v>
      </c>
      <c r="J23" s="72">
        <v>3</v>
      </c>
      <c r="K23" s="72">
        <v>1</v>
      </c>
      <c r="L23" s="72">
        <v>3</v>
      </c>
      <c r="M23" s="72">
        <v>3</v>
      </c>
      <c r="N23" s="72">
        <v>7</v>
      </c>
      <c r="O23" s="72">
        <v>3</v>
      </c>
      <c r="P23" s="72">
        <v>1</v>
      </c>
      <c r="Q23" s="72">
        <v>1</v>
      </c>
      <c r="R23" s="72">
        <v>2</v>
      </c>
      <c r="S23" s="72">
        <v>2</v>
      </c>
      <c r="T23" s="73">
        <v>2</v>
      </c>
      <c r="U23" s="63">
        <f>SUM(C23:T23)</f>
        <v>40</v>
      </c>
      <c r="X23" s="59"/>
    </row>
    <row r="24" spans="1:24" ht="14.25" hidden="1" outlineLevel="1" thickBot="1" thickTop="1">
      <c r="A24" s="55"/>
      <c r="B24" s="70"/>
      <c r="C24" s="74">
        <v>2</v>
      </c>
      <c r="D24" s="75">
        <v>1</v>
      </c>
      <c r="E24" s="75">
        <v>3</v>
      </c>
      <c r="F24" s="75">
        <v>1</v>
      </c>
      <c r="G24" s="75">
        <v>3</v>
      </c>
      <c r="H24" s="75">
        <v>2</v>
      </c>
      <c r="I24" s="75">
        <v>1</v>
      </c>
      <c r="J24" s="75">
        <v>1</v>
      </c>
      <c r="K24" s="75">
        <v>1</v>
      </c>
      <c r="L24" s="75">
        <v>2</v>
      </c>
      <c r="M24" s="75">
        <v>3</v>
      </c>
      <c r="N24" s="75">
        <v>5</v>
      </c>
      <c r="O24" s="75">
        <v>4</v>
      </c>
      <c r="P24" s="75">
        <v>1</v>
      </c>
      <c r="Q24" s="75">
        <v>1</v>
      </c>
      <c r="R24" s="75">
        <v>2</v>
      </c>
      <c r="S24" s="75">
        <v>2</v>
      </c>
      <c r="T24" s="76">
        <v>1</v>
      </c>
      <c r="U24" s="63">
        <f>SUM(C24:T24)</f>
        <v>36</v>
      </c>
      <c r="X24" s="59"/>
    </row>
    <row r="25" spans="1:24" ht="14.25" hidden="1" outlineLevel="1" thickBot="1" thickTop="1">
      <c r="A25" s="55"/>
      <c r="B25" s="70"/>
      <c r="C25" s="74">
        <v>2</v>
      </c>
      <c r="D25" s="75">
        <v>1</v>
      </c>
      <c r="E25" s="75">
        <v>3</v>
      </c>
      <c r="F25" s="75">
        <v>2</v>
      </c>
      <c r="G25" s="75">
        <v>2</v>
      </c>
      <c r="H25" s="75">
        <v>1</v>
      </c>
      <c r="I25" s="75">
        <v>4</v>
      </c>
      <c r="J25" s="75">
        <v>2</v>
      </c>
      <c r="K25" s="75">
        <v>1</v>
      </c>
      <c r="L25" s="75">
        <v>3</v>
      </c>
      <c r="M25" s="75">
        <v>1</v>
      </c>
      <c r="N25" s="75">
        <v>1</v>
      </c>
      <c r="O25" s="75">
        <v>2</v>
      </c>
      <c r="P25" s="75">
        <v>1</v>
      </c>
      <c r="Q25" s="75">
        <v>4</v>
      </c>
      <c r="R25" s="75">
        <v>2</v>
      </c>
      <c r="S25" s="75">
        <v>3</v>
      </c>
      <c r="T25" s="76">
        <v>2</v>
      </c>
      <c r="U25" s="63">
        <f>SUM(C25:T25)</f>
        <v>37</v>
      </c>
      <c r="X25" s="59"/>
    </row>
    <row r="26" spans="1:24" ht="14.25" collapsed="1" thickBot="1" thickTop="1">
      <c r="A26" s="55" t="s">
        <v>83</v>
      </c>
      <c r="B26" s="66">
        <f>COUNT(C27:C30)</f>
        <v>4</v>
      </c>
      <c r="C26" s="67">
        <f aca="true" t="shared" si="3" ref="C26:T26">AVERAGE(C27:C31)</f>
        <v>2</v>
      </c>
      <c r="D26" s="67">
        <f t="shared" si="3"/>
        <v>2.4</v>
      </c>
      <c r="E26" s="67">
        <f t="shared" si="3"/>
        <v>2.2</v>
      </c>
      <c r="F26" s="67">
        <f t="shared" si="3"/>
        <v>1.2</v>
      </c>
      <c r="G26" s="67">
        <f t="shared" si="3"/>
        <v>2.2</v>
      </c>
      <c r="H26" s="67">
        <f t="shared" si="3"/>
        <v>2.6</v>
      </c>
      <c r="I26" s="67">
        <f t="shared" si="3"/>
        <v>2</v>
      </c>
      <c r="J26" s="67">
        <f t="shared" si="3"/>
        <v>2.2</v>
      </c>
      <c r="K26" s="67">
        <f t="shared" si="3"/>
        <v>1.6</v>
      </c>
      <c r="L26" s="67">
        <f t="shared" si="3"/>
        <v>4</v>
      </c>
      <c r="M26" s="67">
        <f t="shared" si="3"/>
        <v>2.8</v>
      </c>
      <c r="N26" s="67">
        <f t="shared" si="3"/>
        <v>1.6</v>
      </c>
      <c r="O26" s="67">
        <f t="shared" si="3"/>
        <v>2.2</v>
      </c>
      <c r="P26" s="67">
        <f t="shared" si="3"/>
        <v>1.2</v>
      </c>
      <c r="Q26" s="67">
        <f t="shared" si="3"/>
        <v>1.4</v>
      </c>
      <c r="R26" s="67">
        <f t="shared" si="3"/>
        <v>2.4</v>
      </c>
      <c r="S26" s="67">
        <f t="shared" si="3"/>
        <v>1.8</v>
      </c>
      <c r="T26" s="67">
        <f t="shared" si="3"/>
        <v>1.8</v>
      </c>
      <c r="U26" s="68">
        <f>AVERAGE(U27:U30)</f>
        <v>38.25</v>
      </c>
      <c r="V26" s="69"/>
      <c r="X26" s="59"/>
    </row>
    <row r="27" spans="1:24" ht="14.25" hidden="1" outlineLevel="1" thickBot="1" thickTop="1">
      <c r="A27" s="55"/>
      <c r="B27" s="70"/>
      <c r="C27" s="71">
        <v>3</v>
      </c>
      <c r="D27" s="72">
        <v>2</v>
      </c>
      <c r="E27" s="72">
        <v>2</v>
      </c>
      <c r="F27" s="72">
        <v>2</v>
      </c>
      <c r="G27" s="72">
        <v>2</v>
      </c>
      <c r="H27" s="72">
        <v>4</v>
      </c>
      <c r="I27" s="72">
        <v>2</v>
      </c>
      <c r="J27" s="72">
        <v>2</v>
      </c>
      <c r="K27" s="72">
        <v>1</v>
      </c>
      <c r="L27" s="72">
        <v>6</v>
      </c>
      <c r="M27" s="72">
        <v>3</v>
      </c>
      <c r="N27" s="72">
        <v>1</v>
      </c>
      <c r="O27" s="72">
        <v>2</v>
      </c>
      <c r="P27" s="72">
        <v>1</v>
      </c>
      <c r="Q27" s="72">
        <v>1</v>
      </c>
      <c r="R27" s="72">
        <v>3</v>
      </c>
      <c r="S27" s="72">
        <v>2</v>
      </c>
      <c r="T27" s="73">
        <v>2</v>
      </c>
      <c r="U27" s="63">
        <f>SUM(C27:T27)</f>
        <v>41</v>
      </c>
      <c r="X27" s="59"/>
    </row>
    <row r="28" spans="1:24" ht="14.25" hidden="1" outlineLevel="1" thickBot="1" thickTop="1">
      <c r="A28" s="55"/>
      <c r="B28" s="70"/>
      <c r="C28" s="71">
        <v>2</v>
      </c>
      <c r="D28" s="72">
        <v>2</v>
      </c>
      <c r="E28" s="72">
        <v>3</v>
      </c>
      <c r="F28" s="72">
        <v>1</v>
      </c>
      <c r="G28" s="72">
        <v>2</v>
      </c>
      <c r="H28" s="72">
        <v>2</v>
      </c>
      <c r="I28" s="72">
        <v>2</v>
      </c>
      <c r="J28" s="72">
        <v>2</v>
      </c>
      <c r="K28" s="72">
        <v>1</v>
      </c>
      <c r="L28" s="72">
        <v>2</v>
      </c>
      <c r="M28" s="72">
        <v>3</v>
      </c>
      <c r="N28" s="72">
        <v>2</v>
      </c>
      <c r="O28" s="72">
        <v>2</v>
      </c>
      <c r="P28" s="72">
        <v>2</v>
      </c>
      <c r="Q28" s="72">
        <v>3</v>
      </c>
      <c r="R28" s="72">
        <v>3</v>
      </c>
      <c r="S28" s="72">
        <v>1</v>
      </c>
      <c r="T28" s="73">
        <v>2</v>
      </c>
      <c r="U28" s="63">
        <f>SUM(C28:T28)</f>
        <v>37</v>
      </c>
      <c r="X28" s="59"/>
    </row>
    <row r="29" spans="1:24" ht="14.25" hidden="1" outlineLevel="1" thickBot="1" thickTop="1">
      <c r="A29" s="55"/>
      <c r="B29" s="70"/>
      <c r="C29" s="71">
        <v>2</v>
      </c>
      <c r="D29" s="72">
        <v>1</v>
      </c>
      <c r="E29" s="72">
        <v>2</v>
      </c>
      <c r="F29" s="72">
        <v>1</v>
      </c>
      <c r="G29" s="72">
        <v>3</v>
      </c>
      <c r="H29" s="72">
        <v>1</v>
      </c>
      <c r="I29" s="72">
        <v>2</v>
      </c>
      <c r="J29" s="72">
        <v>3</v>
      </c>
      <c r="K29" s="72">
        <v>4</v>
      </c>
      <c r="L29" s="72">
        <v>3</v>
      </c>
      <c r="M29" s="72">
        <v>3</v>
      </c>
      <c r="N29" s="72">
        <v>1</v>
      </c>
      <c r="O29" s="72">
        <v>2</v>
      </c>
      <c r="P29" s="72">
        <v>1</v>
      </c>
      <c r="Q29" s="72">
        <v>1</v>
      </c>
      <c r="R29" s="72">
        <v>2</v>
      </c>
      <c r="S29" s="72">
        <v>2</v>
      </c>
      <c r="T29" s="73">
        <v>3</v>
      </c>
      <c r="U29" s="63">
        <f>SUM(C29:T29)</f>
        <v>37</v>
      </c>
      <c r="X29" s="59"/>
    </row>
    <row r="30" spans="1:24" ht="14.25" hidden="1" outlineLevel="1" thickBot="1" thickTop="1">
      <c r="A30" s="55"/>
      <c r="B30" s="70"/>
      <c r="C30" s="71">
        <v>2</v>
      </c>
      <c r="D30" s="72">
        <v>4</v>
      </c>
      <c r="E30" s="72">
        <v>2</v>
      </c>
      <c r="F30" s="72">
        <v>1</v>
      </c>
      <c r="G30" s="72">
        <v>2</v>
      </c>
      <c r="H30" s="72">
        <v>4</v>
      </c>
      <c r="I30" s="72">
        <v>2</v>
      </c>
      <c r="J30" s="72">
        <v>2</v>
      </c>
      <c r="K30" s="72">
        <v>1</v>
      </c>
      <c r="L30" s="72">
        <v>5</v>
      </c>
      <c r="M30" s="72">
        <v>2</v>
      </c>
      <c r="N30" s="72">
        <v>1</v>
      </c>
      <c r="O30" s="72">
        <v>3</v>
      </c>
      <c r="P30" s="72">
        <v>1</v>
      </c>
      <c r="Q30" s="72">
        <v>1</v>
      </c>
      <c r="R30" s="72">
        <v>2</v>
      </c>
      <c r="S30" s="72">
        <v>2</v>
      </c>
      <c r="T30" s="73">
        <v>1</v>
      </c>
      <c r="U30" s="63">
        <f>SUM(C30:T30)</f>
        <v>38</v>
      </c>
      <c r="X30" s="59"/>
    </row>
    <row r="31" spans="1:24" ht="14.25" hidden="1" outlineLevel="1" thickBot="1" thickTop="1">
      <c r="A31" s="55"/>
      <c r="B31" s="70"/>
      <c r="C31" s="74">
        <v>1</v>
      </c>
      <c r="D31" s="75">
        <v>3</v>
      </c>
      <c r="E31" s="75">
        <v>2</v>
      </c>
      <c r="F31" s="75">
        <v>1</v>
      </c>
      <c r="G31" s="75">
        <v>2</v>
      </c>
      <c r="H31" s="75">
        <v>2</v>
      </c>
      <c r="I31" s="75">
        <v>2</v>
      </c>
      <c r="J31" s="75">
        <v>2</v>
      </c>
      <c r="K31" s="75">
        <v>1</v>
      </c>
      <c r="L31" s="75">
        <v>4</v>
      </c>
      <c r="M31" s="75">
        <v>3</v>
      </c>
      <c r="N31" s="75">
        <v>3</v>
      </c>
      <c r="O31" s="75">
        <v>2</v>
      </c>
      <c r="P31" s="75">
        <v>1</v>
      </c>
      <c r="Q31" s="75">
        <v>1</v>
      </c>
      <c r="R31" s="75">
        <v>2</v>
      </c>
      <c r="S31" s="75">
        <v>2</v>
      </c>
      <c r="T31" s="76">
        <v>1</v>
      </c>
      <c r="U31" s="90">
        <f>SUM(C31:T31)</f>
        <v>35</v>
      </c>
      <c r="X31" s="59"/>
    </row>
    <row r="32" spans="1:24" ht="14.25" collapsed="1" thickBot="1" thickTop="1">
      <c r="A32" s="55" t="s">
        <v>62</v>
      </c>
      <c r="B32" s="66">
        <f>COUNT(C33:C34)</f>
        <v>2</v>
      </c>
      <c r="C32" s="67">
        <f aca="true" t="shared" si="4" ref="C32:T32">AVERAGE(C33:C36)</f>
        <v>2</v>
      </c>
      <c r="D32" s="67">
        <f t="shared" si="4"/>
        <v>2</v>
      </c>
      <c r="E32" s="67">
        <f t="shared" si="4"/>
        <v>2.6666666666666665</v>
      </c>
      <c r="F32" s="67">
        <f t="shared" si="4"/>
        <v>1.6666666666666667</v>
      </c>
      <c r="G32" s="67">
        <f t="shared" si="4"/>
        <v>2.3333333333333335</v>
      </c>
      <c r="H32" s="67">
        <f t="shared" si="4"/>
        <v>3</v>
      </c>
      <c r="I32" s="67">
        <f t="shared" si="4"/>
        <v>2</v>
      </c>
      <c r="J32" s="67">
        <f t="shared" si="4"/>
        <v>2.5</v>
      </c>
      <c r="K32" s="67">
        <f t="shared" si="4"/>
        <v>2</v>
      </c>
      <c r="L32" s="67">
        <f t="shared" si="4"/>
        <v>2.5</v>
      </c>
      <c r="M32" s="67">
        <f t="shared" si="4"/>
        <v>3</v>
      </c>
      <c r="N32" s="67">
        <f t="shared" si="4"/>
        <v>2.6666666666666665</v>
      </c>
      <c r="O32" s="67">
        <f t="shared" si="4"/>
        <v>2.6666666666666665</v>
      </c>
      <c r="P32" s="67">
        <f t="shared" si="4"/>
        <v>1</v>
      </c>
      <c r="Q32" s="67">
        <f t="shared" si="4"/>
        <v>2.6666666666666665</v>
      </c>
      <c r="R32" s="67">
        <f t="shared" si="4"/>
        <v>2.3333333333333335</v>
      </c>
      <c r="S32" s="67">
        <f t="shared" si="4"/>
        <v>2.3333333333333335</v>
      </c>
      <c r="T32" s="67">
        <f t="shared" si="4"/>
        <v>2</v>
      </c>
      <c r="U32" s="68">
        <f>AVERAGE(U33:U34)</f>
        <v>38.5</v>
      </c>
      <c r="V32" s="69"/>
      <c r="X32" s="59"/>
    </row>
    <row r="33" spans="1:24" ht="14.25" hidden="1" outlineLevel="1" thickBot="1" thickTop="1">
      <c r="A33" s="55"/>
      <c r="B33" s="70"/>
      <c r="C33" s="71">
        <v>2</v>
      </c>
      <c r="D33" s="72">
        <v>2</v>
      </c>
      <c r="E33" s="72">
        <v>3</v>
      </c>
      <c r="F33" s="72">
        <v>2</v>
      </c>
      <c r="G33" s="72">
        <v>2</v>
      </c>
      <c r="H33" s="72">
        <v>1</v>
      </c>
      <c r="I33" s="72">
        <v>2</v>
      </c>
      <c r="J33" s="72">
        <v>3</v>
      </c>
      <c r="K33" s="72">
        <v>1</v>
      </c>
      <c r="L33" s="72">
        <v>3</v>
      </c>
      <c r="M33" s="72">
        <v>1</v>
      </c>
      <c r="N33" s="72">
        <v>2</v>
      </c>
      <c r="O33" s="72">
        <v>3</v>
      </c>
      <c r="P33" s="72">
        <v>1</v>
      </c>
      <c r="Q33" s="72">
        <v>1</v>
      </c>
      <c r="R33" s="72">
        <v>2</v>
      </c>
      <c r="S33" s="72">
        <v>2</v>
      </c>
      <c r="T33" s="73">
        <v>1</v>
      </c>
      <c r="U33" s="90">
        <f>SUM(C33:T33)</f>
        <v>34</v>
      </c>
      <c r="X33" s="59"/>
    </row>
    <row r="34" spans="1:24" ht="14.25" hidden="1" outlineLevel="1" thickBot="1" thickTop="1">
      <c r="A34" s="55"/>
      <c r="B34" s="70"/>
      <c r="C34" s="71">
        <v>2</v>
      </c>
      <c r="D34" s="72">
        <v>2</v>
      </c>
      <c r="E34" s="72">
        <v>2</v>
      </c>
      <c r="F34" s="72">
        <v>2</v>
      </c>
      <c r="G34" s="72">
        <v>3</v>
      </c>
      <c r="H34" s="72">
        <v>1</v>
      </c>
      <c r="I34" s="72">
        <v>2</v>
      </c>
      <c r="J34" s="72">
        <v>2</v>
      </c>
      <c r="K34" s="72">
        <v>3</v>
      </c>
      <c r="L34" s="72">
        <v>2</v>
      </c>
      <c r="M34" s="72">
        <v>5</v>
      </c>
      <c r="N34" s="72">
        <v>4</v>
      </c>
      <c r="O34" s="72">
        <v>3</v>
      </c>
      <c r="P34" s="72">
        <v>1</v>
      </c>
      <c r="Q34" s="72">
        <v>4</v>
      </c>
      <c r="R34" s="72">
        <v>2</v>
      </c>
      <c r="S34" s="72">
        <v>2</v>
      </c>
      <c r="T34" s="73">
        <v>1</v>
      </c>
      <c r="U34" s="63">
        <f>SUM(C34:T34)</f>
        <v>43</v>
      </c>
      <c r="X34" s="59"/>
    </row>
    <row r="35" spans="1:24" ht="14.25" hidden="1" outlineLevel="1" thickBot="1" thickTop="1">
      <c r="A35" s="55"/>
      <c r="B35" s="70"/>
      <c r="C35" s="71">
        <v>2</v>
      </c>
      <c r="D35" s="72">
        <v>2</v>
      </c>
      <c r="E35" s="72">
        <v>3</v>
      </c>
      <c r="F35" s="72">
        <v>1</v>
      </c>
      <c r="G35" s="72">
        <v>2</v>
      </c>
      <c r="H35" s="72">
        <v>7</v>
      </c>
      <c r="I35" s="72">
        <v>2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63">
        <f>SUM(C35:T35)</f>
        <v>19</v>
      </c>
      <c r="X35" s="59"/>
    </row>
    <row r="36" spans="1:24" ht="14.25" hidden="1" outlineLevel="1" thickBot="1" thickTop="1">
      <c r="A36" s="55"/>
      <c r="B36" s="70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>
        <v>2</v>
      </c>
      <c r="O36" s="75">
        <v>2</v>
      </c>
      <c r="P36" s="75">
        <v>1</v>
      </c>
      <c r="Q36" s="75">
        <v>3</v>
      </c>
      <c r="R36" s="75">
        <v>3</v>
      </c>
      <c r="S36" s="75">
        <v>3</v>
      </c>
      <c r="T36" s="76">
        <v>4</v>
      </c>
      <c r="U36" s="63">
        <f>SUM(C36:T36)</f>
        <v>18</v>
      </c>
      <c r="X36" s="59"/>
    </row>
    <row r="37" spans="1:24" ht="14.25" collapsed="1" thickBot="1" thickTop="1">
      <c r="A37" s="55" t="s">
        <v>47</v>
      </c>
      <c r="B37" s="66">
        <f>COUNT(C38:C39)</f>
        <v>2</v>
      </c>
      <c r="C37" s="67">
        <f aca="true" t="shared" si="5" ref="C37:T37">AVERAGE(C38:C41)</f>
        <v>2.3333333333333335</v>
      </c>
      <c r="D37" s="67">
        <f t="shared" si="5"/>
        <v>2</v>
      </c>
      <c r="E37" s="67">
        <f t="shared" si="5"/>
        <v>2</v>
      </c>
      <c r="F37" s="67">
        <f t="shared" si="5"/>
        <v>2.6666666666666665</v>
      </c>
      <c r="G37" s="67">
        <f t="shared" si="5"/>
        <v>2.6666666666666665</v>
      </c>
      <c r="H37" s="67">
        <f t="shared" si="5"/>
        <v>2.5</v>
      </c>
      <c r="I37" s="67">
        <f t="shared" si="5"/>
        <v>2</v>
      </c>
      <c r="J37" s="67">
        <f t="shared" si="5"/>
        <v>5</v>
      </c>
      <c r="K37" s="67">
        <f t="shared" si="5"/>
        <v>2.25</v>
      </c>
      <c r="L37" s="67">
        <f t="shared" si="5"/>
        <v>2.75</v>
      </c>
      <c r="M37" s="67">
        <f t="shared" si="5"/>
        <v>2.3333333333333335</v>
      </c>
      <c r="N37" s="67">
        <f t="shared" si="5"/>
        <v>1.3333333333333333</v>
      </c>
      <c r="O37" s="67">
        <f t="shared" si="5"/>
        <v>2.6666666666666665</v>
      </c>
      <c r="P37" s="67">
        <f t="shared" si="5"/>
        <v>2</v>
      </c>
      <c r="Q37" s="67">
        <f t="shared" si="5"/>
        <v>3.6666666666666665</v>
      </c>
      <c r="R37" s="67">
        <f t="shared" si="5"/>
        <v>2.3333333333333335</v>
      </c>
      <c r="S37" s="67">
        <f t="shared" si="5"/>
        <v>1.6666666666666667</v>
      </c>
      <c r="T37" s="67">
        <f t="shared" si="5"/>
        <v>3</v>
      </c>
      <c r="U37" s="68">
        <f>AVERAGE(U38:U39)</f>
        <v>39</v>
      </c>
      <c r="V37" s="69"/>
      <c r="X37" s="59"/>
    </row>
    <row r="38" spans="1:24" ht="14.25" hidden="1" outlineLevel="1" thickBot="1" thickTop="1">
      <c r="A38" s="55"/>
      <c r="B38" s="70"/>
      <c r="C38" s="71">
        <v>3</v>
      </c>
      <c r="D38" s="72">
        <v>2</v>
      </c>
      <c r="E38" s="72">
        <v>2</v>
      </c>
      <c r="F38" s="72">
        <v>4</v>
      </c>
      <c r="G38" s="72">
        <v>3</v>
      </c>
      <c r="H38" s="72">
        <v>4</v>
      </c>
      <c r="I38" s="72">
        <v>2</v>
      </c>
      <c r="J38" s="72">
        <v>3</v>
      </c>
      <c r="K38" s="72">
        <v>1</v>
      </c>
      <c r="L38" s="72">
        <v>3</v>
      </c>
      <c r="M38" s="72">
        <v>1</v>
      </c>
      <c r="N38" s="72">
        <v>1</v>
      </c>
      <c r="O38" s="72">
        <v>3</v>
      </c>
      <c r="P38" s="72">
        <v>1</v>
      </c>
      <c r="Q38" s="72">
        <v>2</v>
      </c>
      <c r="R38" s="72">
        <v>3</v>
      </c>
      <c r="S38" s="72">
        <v>1</v>
      </c>
      <c r="T38" s="73">
        <v>1</v>
      </c>
      <c r="U38" s="63">
        <f>SUM(C38:T38)</f>
        <v>40</v>
      </c>
      <c r="X38" s="59"/>
    </row>
    <row r="39" spans="1:24" ht="14.25" hidden="1" outlineLevel="1" thickBot="1" thickTop="1">
      <c r="A39" s="55"/>
      <c r="B39" s="70"/>
      <c r="C39" s="71">
        <v>2</v>
      </c>
      <c r="D39" s="72">
        <v>3</v>
      </c>
      <c r="E39" s="72">
        <v>2</v>
      </c>
      <c r="F39" s="72">
        <v>2</v>
      </c>
      <c r="G39" s="72">
        <v>2</v>
      </c>
      <c r="H39" s="72">
        <v>1</v>
      </c>
      <c r="I39" s="72">
        <v>1</v>
      </c>
      <c r="J39" s="72">
        <v>6</v>
      </c>
      <c r="K39" s="72">
        <v>1</v>
      </c>
      <c r="L39" s="72">
        <v>3</v>
      </c>
      <c r="M39" s="72">
        <v>3</v>
      </c>
      <c r="N39" s="72">
        <v>1</v>
      </c>
      <c r="O39" s="72">
        <v>3</v>
      </c>
      <c r="P39" s="72">
        <v>1</v>
      </c>
      <c r="Q39" s="72">
        <v>3</v>
      </c>
      <c r="R39" s="72">
        <v>2</v>
      </c>
      <c r="S39" s="72">
        <v>1</v>
      </c>
      <c r="T39" s="73">
        <v>1</v>
      </c>
      <c r="U39" s="63">
        <f>SUM(C39:T39)</f>
        <v>38</v>
      </c>
      <c r="X39" s="59"/>
    </row>
    <row r="40" spans="1:24" ht="14.25" hidden="1" outlineLevel="1" thickBot="1" thickTop="1">
      <c r="A40" s="55"/>
      <c r="B40" s="70"/>
      <c r="C40" s="71">
        <v>2</v>
      </c>
      <c r="D40" s="72">
        <v>1</v>
      </c>
      <c r="E40" s="72">
        <v>2</v>
      </c>
      <c r="F40" s="72">
        <v>2</v>
      </c>
      <c r="G40" s="72">
        <v>3</v>
      </c>
      <c r="H40" s="72">
        <v>4</v>
      </c>
      <c r="I40" s="72">
        <v>2</v>
      </c>
      <c r="J40" s="72">
        <v>7</v>
      </c>
      <c r="K40" s="72">
        <v>4</v>
      </c>
      <c r="L40" s="72">
        <v>3</v>
      </c>
      <c r="M40" s="72"/>
      <c r="N40" s="72"/>
      <c r="O40" s="72"/>
      <c r="P40" s="72"/>
      <c r="Q40" s="72"/>
      <c r="R40" s="72"/>
      <c r="S40" s="72"/>
      <c r="T40" s="73"/>
      <c r="U40" s="63">
        <f>SUM(C40:T40)</f>
        <v>30</v>
      </c>
      <c r="X40" s="59"/>
    </row>
    <row r="41" spans="1:24" ht="14.25" hidden="1" outlineLevel="1" thickBot="1" thickTop="1">
      <c r="A41" s="55"/>
      <c r="B41" s="70"/>
      <c r="C41" s="74"/>
      <c r="D41" s="75"/>
      <c r="E41" s="75"/>
      <c r="F41" s="75"/>
      <c r="G41" s="75"/>
      <c r="H41" s="75">
        <v>1</v>
      </c>
      <c r="I41" s="75">
        <v>3</v>
      </c>
      <c r="J41" s="75">
        <v>4</v>
      </c>
      <c r="K41" s="75">
        <v>3</v>
      </c>
      <c r="L41" s="75">
        <v>2</v>
      </c>
      <c r="M41" s="75">
        <v>3</v>
      </c>
      <c r="N41" s="75">
        <v>2</v>
      </c>
      <c r="O41" s="75">
        <v>2</v>
      </c>
      <c r="P41" s="75">
        <v>4</v>
      </c>
      <c r="Q41" s="75">
        <v>6</v>
      </c>
      <c r="R41" s="75">
        <v>2</v>
      </c>
      <c r="S41" s="75">
        <v>3</v>
      </c>
      <c r="T41" s="76">
        <v>7</v>
      </c>
      <c r="U41" s="63">
        <f>SUM(C41:T41)</f>
        <v>42</v>
      </c>
      <c r="X41" s="59"/>
    </row>
    <row r="42" spans="1:24" ht="14.25" collapsed="1" thickBot="1" thickTop="1">
      <c r="A42" s="55" t="s">
        <v>5</v>
      </c>
      <c r="B42" s="66">
        <f>COUNT(C43:C47)</f>
        <v>5</v>
      </c>
      <c r="C42" s="67">
        <f aca="true" t="shared" si="6" ref="C42:U42">AVERAGE(C43:C47)</f>
        <v>1.8</v>
      </c>
      <c r="D42" s="67">
        <f t="shared" si="6"/>
        <v>2.4</v>
      </c>
      <c r="E42" s="67">
        <f t="shared" si="6"/>
        <v>2</v>
      </c>
      <c r="F42" s="67">
        <f t="shared" si="6"/>
        <v>2</v>
      </c>
      <c r="G42" s="67">
        <f t="shared" si="6"/>
        <v>2</v>
      </c>
      <c r="H42" s="67">
        <f t="shared" si="6"/>
        <v>2</v>
      </c>
      <c r="I42" s="67">
        <f t="shared" si="6"/>
        <v>4</v>
      </c>
      <c r="J42" s="67">
        <f t="shared" si="6"/>
        <v>2.4</v>
      </c>
      <c r="K42" s="67">
        <f t="shared" si="6"/>
        <v>1.8</v>
      </c>
      <c r="L42" s="67">
        <f t="shared" si="6"/>
        <v>3.8</v>
      </c>
      <c r="M42" s="67">
        <f t="shared" si="6"/>
        <v>1.8</v>
      </c>
      <c r="N42" s="67">
        <f t="shared" si="6"/>
        <v>1.8</v>
      </c>
      <c r="O42" s="67">
        <f t="shared" si="6"/>
        <v>3</v>
      </c>
      <c r="P42" s="67">
        <f t="shared" si="6"/>
        <v>1.6</v>
      </c>
      <c r="Q42" s="67">
        <f t="shared" si="6"/>
        <v>1.4</v>
      </c>
      <c r="R42" s="67">
        <f t="shared" si="6"/>
        <v>2.4</v>
      </c>
      <c r="S42" s="67">
        <f t="shared" si="6"/>
        <v>2</v>
      </c>
      <c r="T42" s="67">
        <f t="shared" si="6"/>
        <v>2.6</v>
      </c>
      <c r="U42" s="68">
        <f t="shared" si="6"/>
        <v>40.8</v>
      </c>
      <c r="V42" s="69"/>
      <c r="X42" s="59"/>
    </row>
    <row r="43" spans="1:24" ht="14.25" hidden="1" outlineLevel="1" thickBot="1" thickTop="1">
      <c r="A43" s="55"/>
      <c r="B43" s="70"/>
      <c r="C43" s="71">
        <v>1</v>
      </c>
      <c r="D43" s="72">
        <v>3</v>
      </c>
      <c r="E43" s="72">
        <v>2</v>
      </c>
      <c r="F43" s="72">
        <v>1</v>
      </c>
      <c r="G43" s="72">
        <v>2</v>
      </c>
      <c r="H43" s="72">
        <v>2</v>
      </c>
      <c r="I43" s="72">
        <v>7</v>
      </c>
      <c r="J43" s="72">
        <v>2</v>
      </c>
      <c r="K43" s="72">
        <v>1</v>
      </c>
      <c r="L43" s="72">
        <v>2</v>
      </c>
      <c r="M43" s="72">
        <v>1</v>
      </c>
      <c r="N43" s="72">
        <v>1</v>
      </c>
      <c r="O43" s="72">
        <v>3</v>
      </c>
      <c r="P43" s="72">
        <v>1</v>
      </c>
      <c r="Q43" s="72">
        <v>1</v>
      </c>
      <c r="R43" s="72">
        <v>2</v>
      </c>
      <c r="S43" s="72">
        <v>2</v>
      </c>
      <c r="T43" s="73">
        <v>7</v>
      </c>
      <c r="U43" s="63">
        <f>SUM(C43:T43)</f>
        <v>41</v>
      </c>
      <c r="X43" s="59"/>
    </row>
    <row r="44" spans="1:24" ht="14.25" hidden="1" outlineLevel="1" thickBot="1" thickTop="1">
      <c r="A44" s="55"/>
      <c r="B44" s="70"/>
      <c r="C44" s="74">
        <v>3</v>
      </c>
      <c r="D44" s="75">
        <v>3</v>
      </c>
      <c r="E44" s="75">
        <v>2</v>
      </c>
      <c r="F44" s="75">
        <v>1</v>
      </c>
      <c r="G44" s="75">
        <v>3</v>
      </c>
      <c r="H44" s="75">
        <v>2</v>
      </c>
      <c r="I44" s="75">
        <v>3</v>
      </c>
      <c r="J44" s="75">
        <v>4</v>
      </c>
      <c r="K44" s="75">
        <v>3</v>
      </c>
      <c r="L44" s="75">
        <v>7</v>
      </c>
      <c r="M44" s="75">
        <v>1</v>
      </c>
      <c r="N44" s="75">
        <v>4</v>
      </c>
      <c r="O44" s="75">
        <v>2</v>
      </c>
      <c r="P44" s="75">
        <v>1</v>
      </c>
      <c r="Q44" s="75">
        <v>2</v>
      </c>
      <c r="R44" s="75">
        <v>2</v>
      </c>
      <c r="S44" s="75">
        <v>2</v>
      </c>
      <c r="T44" s="76">
        <v>1</v>
      </c>
      <c r="U44" s="63">
        <f>SUM(C44:T44)</f>
        <v>46</v>
      </c>
      <c r="X44" s="59"/>
    </row>
    <row r="45" spans="1:24" ht="14.25" hidden="1" outlineLevel="1" thickBot="1" thickTop="1">
      <c r="A45" s="55"/>
      <c r="B45" s="70"/>
      <c r="C45" s="74">
        <v>1</v>
      </c>
      <c r="D45" s="75">
        <v>2</v>
      </c>
      <c r="E45" s="75">
        <v>2</v>
      </c>
      <c r="F45" s="75">
        <v>2</v>
      </c>
      <c r="G45" s="75">
        <v>2</v>
      </c>
      <c r="H45" s="75">
        <v>3</v>
      </c>
      <c r="I45" s="75">
        <v>4</v>
      </c>
      <c r="J45" s="75">
        <v>2</v>
      </c>
      <c r="K45" s="75">
        <v>1</v>
      </c>
      <c r="L45" s="75">
        <v>3</v>
      </c>
      <c r="M45" s="75">
        <v>3</v>
      </c>
      <c r="N45" s="75">
        <v>2</v>
      </c>
      <c r="O45" s="75">
        <v>3</v>
      </c>
      <c r="P45" s="75">
        <v>2</v>
      </c>
      <c r="Q45" s="75">
        <v>2</v>
      </c>
      <c r="R45" s="75">
        <v>3</v>
      </c>
      <c r="S45" s="75">
        <v>2</v>
      </c>
      <c r="T45" s="76">
        <v>2</v>
      </c>
      <c r="U45" s="63">
        <f>SUM(C45:T45)</f>
        <v>41</v>
      </c>
      <c r="X45" s="59"/>
    </row>
    <row r="46" spans="1:24" ht="14.25" hidden="1" outlineLevel="1" thickBot="1" thickTop="1">
      <c r="A46" s="55"/>
      <c r="B46" s="70"/>
      <c r="C46" s="74">
        <v>2</v>
      </c>
      <c r="D46" s="75">
        <v>2</v>
      </c>
      <c r="E46" s="75">
        <v>2</v>
      </c>
      <c r="F46" s="75">
        <v>2</v>
      </c>
      <c r="G46" s="75">
        <v>1</v>
      </c>
      <c r="H46" s="75">
        <v>2</v>
      </c>
      <c r="I46" s="75">
        <v>3</v>
      </c>
      <c r="J46" s="75">
        <v>2</v>
      </c>
      <c r="K46" s="75">
        <v>1</v>
      </c>
      <c r="L46" s="75">
        <v>4</v>
      </c>
      <c r="M46" s="75">
        <v>3</v>
      </c>
      <c r="N46" s="75">
        <v>1</v>
      </c>
      <c r="O46" s="75">
        <v>4</v>
      </c>
      <c r="P46" s="75">
        <v>2</v>
      </c>
      <c r="Q46" s="75">
        <v>1</v>
      </c>
      <c r="R46" s="75">
        <v>2</v>
      </c>
      <c r="S46" s="75">
        <v>2</v>
      </c>
      <c r="T46" s="76">
        <v>2</v>
      </c>
      <c r="U46" s="63">
        <f>SUM(C46:T46)</f>
        <v>38</v>
      </c>
      <c r="X46" s="59"/>
    </row>
    <row r="47" spans="1:24" ht="14.25" hidden="1" outlineLevel="1" thickBot="1" thickTop="1">
      <c r="A47" s="55"/>
      <c r="B47" s="70"/>
      <c r="C47" s="74">
        <v>2</v>
      </c>
      <c r="D47" s="75">
        <v>2</v>
      </c>
      <c r="E47" s="75">
        <v>2</v>
      </c>
      <c r="F47" s="75">
        <v>4</v>
      </c>
      <c r="G47" s="75">
        <v>2</v>
      </c>
      <c r="H47" s="75">
        <v>1</v>
      </c>
      <c r="I47" s="75">
        <v>3</v>
      </c>
      <c r="J47" s="75">
        <v>2</v>
      </c>
      <c r="K47" s="75">
        <v>3</v>
      </c>
      <c r="L47" s="75">
        <v>3</v>
      </c>
      <c r="M47" s="75">
        <v>1</v>
      </c>
      <c r="N47" s="75">
        <v>1</v>
      </c>
      <c r="O47" s="75">
        <v>3</v>
      </c>
      <c r="P47" s="75">
        <v>2</v>
      </c>
      <c r="Q47" s="75">
        <v>1</v>
      </c>
      <c r="R47" s="75">
        <v>3</v>
      </c>
      <c r="S47" s="75">
        <v>2</v>
      </c>
      <c r="T47" s="76">
        <v>1</v>
      </c>
      <c r="U47" s="63">
        <f>SUM(C47:T47)</f>
        <v>38</v>
      </c>
      <c r="X47" s="59"/>
    </row>
    <row r="48" spans="1:24" ht="14.25" collapsed="1" thickBot="1" thickTop="1">
      <c r="A48" s="55" t="s">
        <v>45</v>
      </c>
      <c r="B48" s="66">
        <f>COUNT(C50:C51)</f>
        <v>2</v>
      </c>
      <c r="C48" s="67">
        <f aca="true" t="shared" si="7" ref="C48:T48">AVERAGE(C49:C52)</f>
        <v>2.25</v>
      </c>
      <c r="D48" s="67">
        <f t="shared" si="7"/>
        <v>1.75</v>
      </c>
      <c r="E48" s="67">
        <f t="shared" si="7"/>
        <v>2</v>
      </c>
      <c r="F48" s="67">
        <f t="shared" si="7"/>
        <v>2.25</v>
      </c>
      <c r="G48" s="67">
        <f t="shared" si="7"/>
        <v>1.5</v>
      </c>
      <c r="H48" s="67">
        <f t="shared" si="7"/>
        <v>2.25</v>
      </c>
      <c r="I48" s="67">
        <f t="shared" si="7"/>
        <v>2</v>
      </c>
      <c r="J48" s="67">
        <f t="shared" si="7"/>
        <v>1.75</v>
      </c>
      <c r="K48" s="67">
        <f t="shared" si="7"/>
        <v>2.25</v>
      </c>
      <c r="L48" s="67">
        <f t="shared" si="7"/>
        <v>3.5</v>
      </c>
      <c r="M48" s="67">
        <f t="shared" si="7"/>
        <v>2.3333333333333335</v>
      </c>
      <c r="N48" s="67">
        <f t="shared" si="7"/>
        <v>3</v>
      </c>
      <c r="O48" s="67">
        <f t="shared" si="7"/>
        <v>3</v>
      </c>
      <c r="P48" s="67">
        <f t="shared" si="7"/>
        <v>1</v>
      </c>
      <c r="Q48" s="67">
        <f t="shared" si="7"/>
        <v>3</v>
      </c>
      <c r="R48" s="67">
        <f t="shared" si="7"/>
        <v>2</v>
      </c>
      <c r="S48" s="67">
        <f t="shared" si="7"/>
        <v>2</v>
      </c>
      <c r="T48" s="67">
        <f t="shared" si="7"/>
        <v>4.5</v>
      </c>
      <c r="U48" s="68">
        <f>AVERAGE(U50:U51)</f>
        <v>42.5</v>
      </c>
      <c r="V48" s="69"/>
      <c r="X48" s="59"/>
    </row>
    <row r="49" spans="1:24" ht="14.25" hidden="1" outlineLevel="1" thickBot="1" thickTop="1">
      <c r="A49" s="55"/>
      <c r="B49" s="70"/>
      <c r="C49" s="71">
        <v>2</v>
      </c>
      <c r="D49" s="72">
        <v>2</v>
      </c>
      <c r="E49" s="72">
        <v>2</v>
      </c>
      <c r="F49" s="72">
        <v>3</v>
      </c>
      <c r="G49" s="72">
        <v>2</v>
      </c>
      <c r="H49" s="72">
        <v>2</v>
      </c>
      <c r="I49" s="72">
        <v>2</v>
      </c>
      <c r="J49" s="72">
        <v>2</v>
      </c>
      <c r="K49" s="72">
        <v>3</v>
      </c>
      <c r="L49" s="72">
        <v>3</v>
      </c>
      <c r="M49" s="72"/>
      <c r="N49" s="72"/>
      <c r="O49" s="72"/>
      <c r="P49" s="72"/>
      <c r="Q49" s="72"/>
      <c r="R49" s="72"/>
      <c r="S49" s="72"/>
      <c r="T49" s="73"/>
      <c r="U49" s="63">
        <f>SUM(C49:T49)</f>
        <v>23</v>
      </c>
      <c r="X49" s="59"/>
    </row>
    <row r="50" spans="1:24" ht="14.25" hidden="1" outlineLevel="1" thickBot="1" thickTop="1">
      <c r="A50" s="55"/>
      <c r="B50" s="70"/>
      <c r="C50" s="71">
        <v>3</v>
      </c>
      <c r="D50" s="72">
        <v>1</v>
      </c>
      <c r="E50" s="72">
        <v>2</v>
      </c>
      <c r="F50" s="72">
        <v>3</v>
      </c>
      <c r="G50" s="72">
        <v>1</v>
      </c>
      <c r="H50" s="72">
        <v>3</v>
      </c>
      <c r="I50" s="72">
        <v>3</v>
      </c>
      <c r="J50" s="72">
        <v>2</v>
      </c>
      <c r="K50" s="72">
        <v>3</v>
      </c>
      <c r="L50" s="72">
        <v>2</v>
      </c>
      <c r="M50" s="72">
        <v>1</v>
      </c>
      <c r="N50" s="72">
        <v>1</v>
      </c>
      <c r="O50" s="72">
        <v>3</v>
      </c>
      <c r="P50" s="72">
        <v>1</v>
      </c>
      <c r="Q50" s="72">
        <v>1</v>
      </c>
      <c r="R50" s="72">
        <v>2</v>
      </c>
      <c r="S50" s="72">
        <v>3</v>
      </c>
      <c r="T50" s="73">
        <v>5</v>
      </c>
      <c r="U50" s="63">
        <f>SUM(C50:T50)</f>
        <v>40</v>
      </c>
      <c r="X50" s="59"/>
    </row>
    <row r="51" spans="1:24" ht="14.25" hidden="1" outlineLevel="1" thickBot="1" thickTop="1">
      <c r="A51" s="55"/>
      <c r="B51" s="70"/>
      <c r="C51" s="71">
        <v>2</v>
      </c>
      <c r="D51" s="72">
        <v>2</v>
      </c>
      <c r="E51" s="72">
        <v>2</v>
      </c>
      <c r="F51" s="72">
        <v>2</v>
      </c>
      <c r="G51" s="72">
        <v>2</v>
      </c>
      <c r="H51" s="72">
        <v>1</v>
      </c>
      <c r="I51" s="72">
        <v>1</v>
      </c>
      <c r="J51" s="72">
        <v>1</v>
      </c>
      <c r="K51" s="72">
        <v>2</v>
      </c>
      <c r="L51" s="72">
        <v>7</v>
      </c>
      <c r="M51" s="72">
        <v>3</v>
      </c>
      <c r="N51" s="72">
        <v>4</v>
      </c>
      <c r="O51" s="72">
        <v>3</v>
      </c>
      <c r="P51" s="72">
        <v>1</v>
      </c>
      <c r="Q51" s="72">
        <v>5</v>
      </c>
      <c r="R51" s="72">
        <v>2</v>
      </c>
      <c r="S51" s="72">
        <v>1</v>
      </c>
      <c r="T51" s="73">
        <v>4</v>
      </c>
      <c r="U51" s="63">
        <f>SUM(C51:T51)</f>
        <v>45</v>
      </c>
      <c r="X51" s="59"/>
    </row>
    <row r="52" spans="1:24" ht="14.25" hidden="1" outlineLevel="1" thickBot="1" thickTop="1">
      <c r="A52" s="55"/>
      <c r="B52" s="70"/>
      <c r="C52" s="74">
        <v>2</v>
      </c>
      <c r="D52" s="75">
        <v>2</v>
      </c>
      <c r="E52" s="75">
        <v>2</v>
      </c>
      <c r="F52" s="75">
        <v>1</v>
      </c>
      <c r="G52" s="75">
        <v>1</v>
      </c>
      <c r="H52" s="75">
        <v>3</v>
      </c>
      <c r="I52" s="75">
        <v>2</v>
      </c>
      <c r="J52" s="75">
        <v>2</v>
      </c>
      <c r="K52" s="75">
        <v>1</v>
      </c>
      <c r="L52" s="75">
        <v>2</v>
      </c>
      <c r="M52" s="75">
        <v>3</v>
      </c>
      <c r="N52" s="75">
        <v>4</v>
      </c>
      <c r="O52" s="75"/>
      <c r="P52" s="75"/>
      <c r="Q52" s="75"/>
      <c r="R52" s="75"/>
      <c r="S52" s="75"/>
      <c r="T52" s="76"/>
      <c r="U52" s="63">
        <f>SUM(C52:T52)</f>
        <v>25</v>
      </c>
      <c r="X52" s="59"/>
    </row>
    <row r="53" spans="1:24" ht="14.25" collapsed="1" thickBot="1" thickTop="1">
      <c r="A53" s="55" t="s">
        <v>32</v>
      </c>
      <c r="B53" s="66">
        <f>COUNT(C54:C58)</f>
        <v>4</v>
      </c>
      <c r="C53" s="67">
        <f aca="true" t="shared" si="8" ref="C53:T53">AVERAGE(C54:C58)</f>
        <v>2.5</v>
      </c>
      <c r="D53" s="67">
        <f t="shared" si="8"/>
        <v>2</v>
      </c>
      <c r="E53" s="67">
        <f t="shared" si="8"/>
        <v>2.5</v>
      </c>
      <c r="F53" s="67">
        <f t="shared" si="8"/>
        <v>1.75</v>
      </c>
      <c r="G53" s="67">
        <f t="shared" si="8"/>
        <v>1.5</v>
      </c>
      <c r="H53" s="67">
        <f t="shared" si="8"/>
        <v>3</v>
      </c>
      <c r="I53" s="67">
        <f t="shared" si="8"/>
        <v>2.25</v>
      </c>
      <c r="J53" s="67">
        <f t="shared" si="8"/>
        <v>3</v>
      </c>
      <c r="K53" s="67">
        <f t="shared" si="8"/>
        <v>1.25</v>
      </c>
      <c r="L53" s="67">
        <f t="shared" si="8"/>
        <v>2.8</v>
      </c>
      <c r="M53" s="67">
        <f t="shared" si="8"/>
        <v>3.2</v>
      </c>
      <c r="N53" s="67">
        <f t="shared" si="8"/>
        <v>4.4</v>
      </c>
      <c r="O53" s="67">
        <f t="shared" si="8"/>
        <v>2.6</v>
      </c>
      <c r="P53" s="67">
        <f t="shared" si="8"/>
        <v>1</v>
      </c>
      <c r="Q53" s="67">
        <f t="shared" si="8"/>
        <v>1.8</v>
      </c>
      <c r="R53" s="67">
        <f t="shared" si="8"/>
        <v>2.6</v>
      </c>
      <c r="S53" s="67">
        <f t="shared" si="8"/>
        <v>2.4</v>
      </c>
      <c r="T53" s="67">
        <f t="shared" si="8"/>
        <v>2.2</v>
      </c>
      <c r="U53" s="68">
        <f>AVERAGE(U54,U55,U57,U58)</f>
        <v>42.75</v>
      </c>
      <c r="V53" s="69"/>
      <c r="X53" s="59"/>
    </row>
    <row r="54" spans="1:24" ht="14.25" hidden="1" outlineLevel="1" thickBot="1" thickTop="1">
      <c r="A54" s="55"/>
      <c r="B54" s="70"/>
      <c r="C54" s="71">
        <v>3</v>
      </c>
      <c r="D54" s="72">
        <v>1</v>
      </c>
      <c r="E54" s="72">
        <v>3</v>
      </c>
      <c r="F54" s="72">
        <v>1</v>
      </c>
      <c r="G54" s="72">
        <v>1</v>
      </c>
      <c r="H54" s="72">
        <v>2</v>
      </c>
      <c r="I54" s="72">
        <v>2</v>
      </c>
      <c r="J54" s="72">
        <v>2</v>
      </c>
      <c r="K54" s="72">
        <v>1</v>
      </c>
      <c r="L54" s="72">
        <v>2</v>
      </c>
      <c r="M54" s="72">
        <v>1</v>
      </c>
      <c r="N54" s="72">
        <v>3</v>
      </c>
      <c r="O54" s="72">
        <v>1</v>
      </c>
      <c r="P54" s="72">
        <v>1</v>
      </c>
      <c r="Q54" s="72">
        <v>1</v>
      </c>
      <c r="R54" s="72">
        <v>2</v>
      </c>
      <c r="S54" s="72">
        <v>2</v>
      </c>
      <c r="T54" s="73">
        <v>1</v>
      </c>
      <c r="U54" s="63">
        <f>SUM(C54:T54)</f>
        <v>30</v>
      </c>
      <c r="X54" s="59"/>
    </row>
    <row r="55" spans="1:24" ht="14.25" hidden="1" outlineLevel="1" thickBot="1" thickTop="1">
      <c r="A55" s="55"/>
      <c r="B55" s="70"/>
      <c r="C55" s="74">
        <v>4</v>
      </c>
      <c r="D55" s="75">
        <v>2</v>
      </c>
      <c r="E55" s="75">
        <v>2</v>
      </c>
      <c r="F55" s="75">
        <v>2</v>
      </c>
      <c r="G55" s="75">
        <v>2</v>
      </c>
      <c r="H55" s="75">
        <v>3</v>
      </c>
      <c r="I55" s="75">
        <v>2</v>
      </c>
      <c r="J55" s="75">
        <v>2</v>
      </c>
      <c r="K55" s="75">
        <v>1</v>
      </c>
      <c r="L55" s="75">
        <v>3</v>
      </c>
      <c r="M55" s="75">
        <v>4</v>
      </c>
      <c r="N55" s="75">
        <v>7</v>
      </c>
      <c r="O55" s="75">
        <v>3</v>
      </c>
      <c r="P55" s="75">
        <v>1</v>
      </c>
      <c r="Q55" s="75">
        <v>2</v>
      </c>
      <c r="R55" s="75">
        <v>3</v>
      </c>
      <c r="S55" s="75">
        <v>3</v>
      </c>
      <c r="T55" s="76">
        <v>4</v>
      </c>
      <c r="U55" s="63">
        <f>SUM(C55:T55)</f>
        <v>50</v>
      </c>
      <c r="X55" s="59"/>
    </row>
    <row r="56" spans="1:24" ht="14.25" hidden="1" outlineLevel="1" thickBot="1" thickTop="1">
      <c r="A56" s="55"/>
      <c r="B56" s="70"/>
      <c r="C56" s="74"/>
      <c r="D56" s="75"/>
      <c r="E56" s="75"/>
      <c r="F56" s="75"/>
      <c r="G56" s="75"/>
      <c r="H56" s="75"/>
      <c r="I56" s="75"/>
      <c r="J56" s="75"/>
      <c r="K56" s="75"/>
      <c r="L56" s="75">
        <v>3</v>
      </c>
      <c r="M56" s="75">
        <v>3</v>
      </c>
      <c r="N56" s="75">
        <v>5</v>
      </c>
      <c r="O56" s="75">
        <v>2</v>
      </c>
      <c r="P56" s="75">
        <v>1</v>
      </c>
      <c r="Q56" s="75">
        <v>1</v>
      </c>
      <c r="R56" s="75">
        <v>4</v>
      </c>
      <c r="S56" s="75">
        <v>3</v>
      </c>
      <c r="T56" s="76">
        <v>1</v>
      </c>
      <c r="U56" s="63">
        <f>SUM(C56:T56)</f>
        <v>23</v>
      </c>
      <c r="X56" s="59"/>
    </row>
    <row r="57" spans="1:24" ht="14.25" hidden="1" outlineLevel="1" thickBot="1" thickTop="1">
      <c r="A57" s="55"/>
      <c r="B57" s="70"/>
      <c r="C57" s="74">
        <v>1</v>
      </c>
      <c r="D57" s="75">
        <v>3</v>
      </c>
      <c r="E57" s="75">
        <v>2</v>
      </c>
      <c r="F57" s="75">
        <v>2</v>
      </c>
      <c r="G57" s="75">
        <v>2</v>
      </c>
      <c r="H57" s="75">
        <v>4</v>
      </c>
      <c r="I57" s="75">
        <v>3</v>
      </c>
      <c r="J57" s="75">
        <v>3</v>
      </c>
      <c r="K57" s="75">
        <v>2</v>
      </c>
      <c r="L57" s="75">
        <v>4</v>
      </c>
      <c r="M57" s="75">
        <v>1</v>
      </c>
      <c r="N57" s="75">
        <v>3</v>
      </c>
      <c r="O57" s="75">
        <v>3</v>
      </c>
      <c r="P57" s="75">
        <v>1</v>
      </c>
      <c r="Q57" s="75">
        <v>4</v>
      </c>
      <c r="R57" s="75">
        <v>2</v>
      </c>
      <c r="S57" s="75">
        <v>2</v>
      </c>
      <c r="T57" s="76">
        <v>4</v>
      </c>
      <c r="U57" s="63">
        <f>SUM(C57:T57)</f>
        <v>46</v>
      </c>
      <c r="X57" s="59"/>
    </row>
    <row r="58" spans="1:24" ht="14.25" hidden="1" outlineLevel="1" thickBot="1" thickTop="1">
      <c r="A58" s="55"/>
      <c r="B58" s="70"/>
      <c r="C58" s="74">
        <v>2</v>
      </c>
      <c r="D58" s="75">
        <v>2</v>
      </c>
      <c r="E58" s="75">
        <v>3</v>
      </c>
      <c r="F58" s="75">
        <v>2</v>
      </c>
      <c r="G58" s="75">
        <v>1</v>
      </c>
      <c r="H58" s="75">
        <v>3</v>
      </c>
      <c r="I58" s="75">
        <v>2</v>
      </c>
      <c r="J58" s="75">
        <v>5</v>
      </c>
      <c r="K58" s="75">
        <v>1</v>
      </c>
      <c r="L58" s="75">
        <v>2</v>
      </c>
      <c r="M58" s="75">
        <v>7</v>
      </c>
      <c r="N58" s="75">
        <v>4</v>
      </c>
      <c r="O58" s="75">
        <v>4</v>
      </c>
      <c r="P58" s="75">
        <v>1</v>
      </c>
      <c r="Q58" s="75">
        <v>1</v>
      </c>
      <c r="R58" s="75">
        <v>2</v>
      </c>
      <c r="S58" s="75">
        <v>2</v>
      </c>
      <c r="T58" s="76">
        <v>1</v>
      </c>
      <c r="U58" s="63">
        <f>SUM(C58:T58)</f>
        <v>45</v>
      </c>
      <c r="X58" s="59"/>
    </row>
    <row r="59" spans="1:24" ht="14.25" collapsed="1" thickBot="1" thickTop="1">
      <c r="A59" s="55" t="s">
        <v>43</v>
      </c>
      <c r="B59" s="66">
        <f>COUNT(C60:C63)</f>
        <v>4</v>
      </c>
      <c r="C59" s="67">
        <f aca="true" t="shared" si="9" ref="C59:T59">AVERAGE(C60:C63)</f>
        <v>2.25</v>
      </c>
      <c r="D59" s="67">
        <f t="shared" si="9"/>
        <v>2.5</v>
      </c>
      <c r="E59" s="67">
        <f t="shared" si="9"/>
        <v>2.5</v>
      </c>
      <c r="F59" s="67">
        <f t="shared" si="9"/>
        <v>3</v>
      </c>
      <c r="G59" s="67">
        <f t="shared" si="9"/>
        <v>2.25</v>
      </c>
      <c r="H59" s="67">
        <f t="shared" si="9"/>
        <v>2</v>
      </c>
      <c r="I59" s="67">
        <f t="shared" si="9"/>
        <v>2.3333333333333335</v>
      </c>
      <c r="J59" s="67">
        <f t="shared" si="9"/>
        <v>3.3333333333333335</v>
      </c>
      <c r="K59" s="67">
        <f t="shared" si="9"/>
        <v>1.6666666666666667</v>
      </c>
      <c r="L59" s="67">
        <f t="shared" si="9"/>
        <v>2.6666666666666665</v>
      </c>
      <c r="M59" s="67">
        <f t="shared" si="9"/>
        <v>3</v>
      </c>
      <c r="N59" s="67">
        <f t="shared" si="9"/>
        <v>3.6666666666666665</v>
      </c>
      <c r="O59" s="67">
        <f t="shared" si="9"/>
        <v>3.3333333333333335</v>
      </c>
      <c r="P59" s="67">
        <f t="shared" si="9"/>
        <v>1</v>
      </c>
      <c r="Q59" s="67">
        <f t="shared" si="9"/>
        <v>3</v>
      </c>
      <c r="R59" s="67">
        <f t="shared" si="9"/>
        <v>2</v>
      </c>
      <c r="S59" s="67">
        <f t="shared" si="9"/>
        <v>3</v>
      </c>
      <c r="T59" s="67">
        <f t="shared" si="9"/>
        <v>1.6666666666666667</v>
      </c>
      <c r="U59" s="68">
        <f>AVERAGE(U60,U61,U63)</f>
        <v>44</v>
      </c>
      <c r="V59" s="69"/>
      <c r="X59" s="59"/>
    </row>
    <row r="60" spans="1:24" ht="14.25" hidden="1" outlineLevel="1" thickBot="1" thickTop="1">
      <c r="A60" s="55"/>
      <c r="B60" s="70"/>
      <c r="C60" s="71">
        <v>1</v>
      </c>
      <c r="D60" s="72">
        <v>2</v>
      </c>
      <c r="E60" s="72">
        <v>3</v>
      </c>
      <c r="F60" s="72">
        <v>4</v>
      </c>
      <c r="G60" s="72">
        <v>3</v>
      </c>
      <c r="H60" s="72">
        <v>1</v>
      </c>
      <c r="I60" s="72">
        <v>2</v>
      </c>
      <c r="J60" s="72">
        <v>3</v>
      </c>
      <c r="K60" s="72">
        <v>1</v>
      </c>
      <c r="L60" s="72">
        <v>2</v>
      </c>
      <c r="M60" s="72">
        <v>3</v>
      </c>
      <c r="N60" s="72">
        <v>7</v>
      </c>
      <c r="O60" s="72">
        <v>2</v>
      </c>
      <c r="P60" s="72">
        <v>1</v>
      </c>
      <c r="Q60" s="72">
        <v>5</v>
      </c>
      <c r="R60" s="72">
        <v>2</v>
      </c>
      <c r="S60" s="72">
        <v>3</v>
      </c>
      <c r="T60" s="73">
        <v>1</v>
      </c>
      <c r="U60" s="63">
        <f>SUM(C60:T60)</f>
        <v>46</v>
      </c>
      <c r="X60" s="59"/>
    </row>
    <row r="61" spans="1:24" ht="14.25" hidden="1" outlineLevel="1" thickBot="1" thickTop="1">
      <c r="A61" s="55"/>
      <c r="B61" s="70"/>
      <c r="C61" s="71">
        <v>2</v>
      </c>
      <c r="D61" s="72">
        <v>2</v>
      </c>
      <c r="E61" s="72">
        <v>2</v>
      </c>
      <c r="F61" s="72">
        <v>2</v>
      </c>
      <c r="G61" s="72">
        <v>2</v>
      </c>
      <c r="H61" s="72">
        <v>2</v>
      </c>
      <c r="I61" s="72">
        <v>3</v>
      </c>
      <c r="J61" s="72">
        <v>3</v>
      </c>
      <c r="K61" s="72">
        <v>1</v>
      </c>
      <c r="L61" s="72">
        <v>2</v>
      </c>
      <c r="M61" s="72">
        <v>1</v>
      </c>
      <c r="N61" s="72">
        <v>3</v>
      </c>
      <c r="O61" s="72">
        <v>4</v>
      </c>
      <c r="P61" s="72">
        <v>1</v>
      </c>
      <c r="Q61" s="72">
        <v>3</v>
      </c>
      <c r="R61" s="72">
        <v>2</v>
      </c>
      <c r="S61" s="72">
        <v>2</v>
      </c>
      <c r="T61" s="73">
        <v>2</v>
      </c>
      <c r="U61" s="63">
        <f>SUM(C61:T61)</f>
        <v>39</v>
      </c>
      <c r="X61" s="59"/>
    </row>
    <row r="62" spans="1:24" ht="14.25" hidden="1" outlineLevel="1" thickBot="1" thickTop="1">
      <c r="A62" s="55"/>
      <c r="B62" s="70"/>
      <c r="C62" s="74">
        <v>4</v>
      </c>
      <c r="D62" s="75">
        <v>2</v>
      </c>
      <c r="E62" s="75">
        <v>3</v>
      </c>
      <c r="F62" s="75">
        <v>4</v>
      </c>
      <c r="G62" s="75">
        <v>2</v>
      </c>
      <c r="H62" s="75">
        <v>3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63">
        <f>SUM(C62:T62)</f>
        <v>18</v>
      </c>
      <c r="X62" s="59"/>
    </row>
    <row r="63" spans="1:24" ht="14.25" hidden="1" outlineLevel="1" thickBot="1" thickTop="1">
      <c r="A63" s="55"/>
      <c r="B63" s="70"/>
      <c r="C63" s="74">
        <v>2</v>
      </c>
      <c r="D63" s="75">
        <v>4</v>
      </c>
      <c r="E63" s="75">
        <v>2</v>
      </c>
      <c r="F63" s="75">
        <v>2</v>
      </c>
      <c r="G63" s="75">
        <v>2</v>
      </c>
      <c r="H63" s="75">
        <v>2</v>
      </c>
      <c r="I63" s="75">
        <v>2</v>
      </c>
      <c r="J63" s="75">
        <v>4</v>
      </c>
      <c r="K63" s="75">
        <v>3</v>
      </c>
      <c r="L63" s="75">
        <v>4</v>
      </c>
      <c r="M63" s="75">
        <v>5</v>
      </c>
      <c r="N63" s="75">
        <v>1</v>
      </c>
      <c r="O63" s="75">
        <v>4</v>
      </c>
      <c r="P63" s="75">
        <v>1</v>
      </c>
      <c r="Q63" s="75">
        <v>1</v>
      </c>
      <c r="R63" s="75">
        <v>2</v>
      </c>
      <c r="S63" s="75">
        <v>4</v>
      </c>
      <c r="T63" s="76">
        <v>2</v>
      </c>
      <c r="U63" s="63">
        <f>SUM(C63:T63)</f>
        <v>47</v>
      </c>
      <c r="X63" s="59"/>
    </row>
    <row r="64" spans="1:24" ht="14.25" collapsed="1" thickBot="1" thickTop="1">
      <c r="A64" s="55" t="s">
        <v>22</v>
      </c>
      <c r="B64" s="66">
        <f>COUNT(C65:C69)</f>
        <v>4</v>
      </c>
      <c r="C64" s="67">
        <f>AVERAGE(C65:C69)</f>
        <v>1.5</v>
      </c>
      <c r="D64" s="67">
        <f aca="true" t="shared" si="10" ref="D64:T64">AVERAGE(D65:D69)</f>
        <v>2.25</v>
      </c>
      <c r="E64" s="67">
        <f t="shared" si="10"/>
        <v>2.75</v>
      </c>
      <c r="F64" s="67">
        <f t="shared" si="10"/>
        <v>1.75</v>
      </c>
      <c r="G64" s="67">
        <f t="shared" si="10"/>
        <v>2.75</v>
      </c>
      <c r="H64" s="67">
        <f t="shared" si="10"/>
        <v>2</v>
      </c>
      <c r="I64" s="67">
        <f t="shared" si="10"/>
        <v>2.4</v>
      </c>
      <c r="J64" s="67">
        <f t="shared" si="10"/>
        <v>3</v>
      </c>
      <c r="K64" s="67">
        <f t="shared" si="10"/>
        <v>1.2</v>
      </c>
      <c r="L64" s="67">
        <f t="shared" si="10"/>
        <v>3.2</v>
      </c>
      <c r="M64" s="67">
        <f t="shared" si="10"/>
        <v>3.4</v>
      </c>
      <c r="N64" s="67">
        <f t="shared" si="10"/>
        <v>4.2</v>
      </c>
      <c r="O64" s="67">
        <f t="shared" si="10"/>
        <v>3</v>
      </c>
      <c r="P64" s="67">
        <f t="shared" si="10"/>
        <v>1</v>
      </c>
      <c r="Q64" s="67">
        <f t="shared" si="10"/>
        <v>3.2</v>
      </c>
      <c r="R64" s="67">
        <f t="shared" si="10"/>
        <v>2.6</v>
      </c>
      <c r="S64" s="67">
        <f t="shared" si="10"/>
        <v>2.4</v>
      </c>
      <c r="T64" s="67">
        <f t="shared" si="10"/>
        <v>1.4</v>
      </c>
      <c r="U64" s="68">
        <f>AVERAGE(U66:U69)</f>
        <v>44.5</v>
      </c>
      <c r="V64" s="69"/>
      <c r="X64" s="59"/>
    </row>
    <row r="65" spans="1:24" ht="14.25" hidden="1" outlineLevel="1" thickBot="1" thickTop="1">
      <c r="A65" s="55"/>
      <c r="B65" s="70"/>
      <c r="C65" s="71"/>
      <c r="D65" s="72"/>
      <c r="E65" s="72"/>
      <c r="F65" s="72"/>
      <c r="G65" s="72"/>
      <c r="H65" s="72"/>
      <c r="I65" s="72">
        <v>3</v>
      </c>
      <c r="J65" s="72">
        <v>6</v>
      </c>
      <c r="K65" s="72">
        <v>1</v>
      </c>
      <c r="L65" s="72">
        <v>4</v>
      </c>
      <c r="M65" s="72">
        <v>4</v>
      </c>
      <c r="N65" s="72">
        <v>2</v>
      </c>
      <c r="O65" s="72">
        <v>3</v>
      </c>
      <c r="P65" s="72">
        <v>1</v>
      </c>
      <c r="Q65" s="72">
        <v>1</v>
      </c>
      <c r="R65" s="72">
        <v>2</v>
      </c>
      <c r="S65" s="72">
        <v>1</v>
      </c>
      <c r="T65" s="73">
        <v>1</v>
      </c>
      <c r="U65" s="63">
        <f>SUM(C65:T65)</f>
        <v>29</v>
      </c>
      <c r="X65" s="59"/>
    </row>
    <row r="66" spans="1:24" ht="14.25" hidden="1" outlineLevel="1" thickBot="1" thickTop="1">
      <c r="A66" s="55"/>
      <c r="B66" s="70"/>
      <c r="C66" s="71">
        <v>1</v>
      </c>
      <c r="D66" s="72">
        <v>2</v>
      </c>
      <c r="E66" s="72">
        <v>2</v>
      </c>
      <c r="F66" s="72">
        <v>1</v>
      </c>
      <c r="G66" s="72">
        <v>3</v>
      </c>
      <c r="H66" s="72">
        <v>1</v>
      </c>
      <c r="I66" s="72">
        <v>2</v>
      </c>
      <c r="J66" s="72">
        <v>2</v>
      </c>
      <c r="K66" s="72">
        <v>2</v>
      </c>
      <c r="L66" s="72">
        <v>1</v>
      </c>
      <c r="M66" s="72">
        <v>6</v>
      </c>
      <c r="N66" s="72">
        <v>4</v>
      </c>
      <c r="O66" s="72">
        <v>3</v>
      </c>
      <c r="P66" s="72">
        <v>1</v>
      </c>
      <c r="Q66" s="72">
        <v>6</v>
      </c>
      <c r="R66" s="72">
        <v>2</v>
      </c>
      <c r="S66" s="72">
        <v>3</v>
      </c>
      <c r="T66" s="73">
        <v>1</v>
      </c>
      <c r="U66" s="63">
        <f>SUM(C66:T66)</f>
        <v>43</v>
      </c>
      <c r="X66" s="59"/>
    </row>
    <row r="67" spans="1:24" ht="14.25" hidden="1" outlineLevel="1" thickBot="1" thickTop="1">
      <c r="A67" s="55"/>
      <c r="B67" s="70"/>
      <c r="C67" s="71">
        <v>2</v>
      </c>
      <c r="D67" s="72">
        <v>2</v>
      </c>
      <c r="E67" s="72">
        <v>2</v>
      </c>
      <c r="F67" s="72">
        <v>2</v>
      </c>
      <c r="G67" s="72">
        <v>3</v>
      </c>
      <c r="H67" s="72">
        <v>2</v>
      </c>
      <c r="I67" s="72">
        <v>3</v>
      </c>
      <c r="J67" s="72">
        <v>2</v>
      </c>
      <c r="K67" s="72">
        <v>1</v>
      </c>
      <c r="L67" s="72">
        <v>2</v>
      </c>
      <c r="M67" s="72">
        <v>5</v>
      </c>
      <c r="N67" s="72">
        <v>5</v>
      </c>
      <c r="O67" s="72">
        <v>2</v>
      </c>
      <c r="P67" s="72">
        <v>1</v>
      </c>
      <c r="Q67" s="72">
        <v>1</v>
      </c>
      <c r="R67" s="72">
        <v>4</v>
      </c>
      <c r="S67" s="72">
        <v>2</v>
      </c>
      <c r="T67" s="73">
        <v>1</v>
      </c>
      <c r="U67" s="63">
        <f>SUM(C67:T67)</f>
        <v>42</v>
      </c>
      <c r="X67" s="59"/>
    </row>
    <row r="68" spans="1:24" ht="14.25" hidden="1" outlineLevel="1" thickBot="1" thickTop="1">
      <c r="A68" s="55"/>
      <c r="B68" s="70"/>
      <c r="C68" s="71">
        <v>1</v>
      </c>
      <c r="D68" s="72">
        <v>3</v>
      </c>
      <c r="E68" s="72">
        <v>3</v>
      </c>
      <c r="F68" s="72">
        <v>2</v>
      </c>
      <c r="G68" s="72">
        <v>2</v>
      </c>
      <c r="H68" s="72">
        <v>3</v>
      </c>
      <c r="I68" s="72">
        <v>2</v>
      </c>
      <c r="J68" s="72">
        <v>3</v>
      </c>
      <c r="K68" s="72">
        <v>1</v>
      </c>
      <c r="L68" s="72">
        <v>6</v>
      </c>
      <c r="M68" s="72">
        <v>1</v>
      </c>
      <c r="N68" s="72">
        <v>3</v>
      </c>
      <c r="O68" s="72">
        <v>4</v>
      </c>
      <c r="P68" s="72">
        <v>1</v>
      </c>
      <c r="Q68" s="72">
        <v>2</v>
      </c>
      <c r="R68" s="72">
        <v>2</v>
      </c>
      <c r="S68" s="72">
        <v>3</v>
      </c>
      <c r="T68" s="73">
        <v>3</v>
      </c>
      <c r="U68" s="63">
        <f>SUM(C68:T68)</f>
        <v>45</v>
      </c>
      <c r="X68" s="59"/>
    </row>
    <row r="69" spans="1:24" ht="14.25" hidden="1" outlineLevel="1" thickBot="1" thickTop="1">
      <c r="A69" s="55"/>
      <c r="B69" s="70"/>
      <c r="C69" s="71">
        <v>2</v>
      </c>
      <c r="D69" s="72">
        <v>2</v>
      </c>
      <c r="E69" s="72">
        <v>4</v>
      </c>
      <c r="F69" s="72">
        <v>2</v>
      </c>
      <c r="G69" s="72">
        <v>3</v>
      </c>
      <c r="H69" s="72">
        <v>2</v>
      </c>
      <c r="I69" s="72">
        <v>2</v>
      </c>
      <c r="J69" s="72">
        <v>2</v>
      </c>
      <c r="K69" s="72">
        <v>1</v>
      </c>
      <c r="L69" s="72">
        <v>3</v>
      </c>
      <c r="M69" s="72">
        <v>1</v>
      </c>
      <c r="N69" s="72">
        <v>7</v>
      </c>
      <c r="O69" s="72">
        <v>3</v>
      </c>
      <c r="P69" s="72">
        <v>1</v>
      </c>
      <c r="Q69" s="72">
        <v>6</v>
      </c>
      <c r="R69" s="72">
        <v>3</v>
      </c>
      <c r="S69" s="72">
        <v>3</v>
      </c>
      <c r="T69" s="73">
        <v>1</v>
      </c>
      <c r="U69" s="63">
        <f>SUM(C69:T69)</f>
        <v>48</v>
      </c>
      <c r="X69" s="59"/>
    </row>
    <row r="70" spans="1:24" ht="14.25" collapsed="1" thickBot="1" thickTop="1">
      <c r="A70" s="55" t="s">
        <v>52</v>
      </c>
      <c r="B70" s="66">
        <f>COUNT(C71:C75)</f>
        <v>5</v>
      </c>
      <c r="C70" s="67">
        <f aca="true" t="shared" si="11" ref="C70:U70">AVERAGE(C71:C75)</f>
        <v>2.6</v>
      </c>
      <c r="D70" s="67">
        <f t="shared" si="11"/>
        <v>2.4</v>
      </c>
      <c r="E70" s="67">
        <f t="shared" si="11"/>
        <v>2.2</v>
      </c>
      <c r="F70" s="67">
        <f t="shared" si="11"/>
        <v>2</v>
      </c>
      <c r="G70" s="67">
        <f t="shared" si="11"/>
        <v>2.6</v>
      </c>
      <c r="H70" s="67">
        <f t="shared" si="11"/>
        <v>2.6</v>
      </c>
      <c r="I70" s="67">
        <f t="shared" si="11"/>
        <v>2.6</v>
      </c>
      <c r="J70" s="67">
        <f t="shared" si="11"/>
        <v>3.2</v>
      </c>
      <c r="K70" s="67">
        <f t="shared" si="11"/>
        <v>1.4</v>
      </c>
      <c r="L70" s="67">
        <f t="shared" si="11"/>
        <v>3.2</v>
      </c>
      <c r="M70" s="67">
        <f t="shared" si="11"/>
        <v>3</v>
      </c>
      <c r="N70" s="67">
        <f t="shared" si="11"/>
        <v>4.8</v>
      </c>
      <c r="O70" s="67">
        <f t="shared" si="11"/>
        <v>3.4</v>
      </c>
      <c r="P70" s="67">
        <f t="shared" si="11"/>
        <v>1.4</v>
      </c>
      <c r="Q70" s="67">
        <f t="shared" si="11"/>
        <v>2.2</v>
      </c>
      <c r="R70" s="67">
        <f t="shared" si="11"/>
        <v>2.4</v>
      </c>
      <c r="S70" s="67">
        <f t="shared" si="11"/>
        <v>2.4</v>
      </c>
      <c r="T70" s="67">
        <f t="shared" si="11"/>
        <v>1.6</v>
      </c>
      <c r="U70" s="68">
        <f t="shared" si="11"/>
        <v>46</v>
      </c>
      <c r="V70" s="69"/>
      <c r="X70" s="59"/>
    </row>
    <row r="71" spans="1:24" ht="14.25" hidden="1" outlineLevel="1" thickBot="1" thickTop="1">
      <c r="A71" s="55"/>
      <c r="B71" s="70"/>
      <c r="C71" s="71">
        <v>1</v>
      </c>
      <c r="D71" s="72">
        <v>2</v>
      </c>
      <c r="E71" s="72">
        <v>2</v>
      </c>
      <c r="F71" s="72">
        <v>3</v>
      </c>
      <c r="G71" s="72">
        <v>3</v>
      </c>
      <c r="H71" s="72">
        <v>1</v>
      </c>
      <c r="I71" s="72">
        <v>2</v>
      </c>
      <c r="J71" s="72">
        <v>2</v>
      </c>
      <c r="K71" s="72">
        <v>1</v>
      </c>
      <c r="L71" s="72">
        <v>2</v>
      </c>
      <c r="M71" s="72">
        <v>3</v>
      </c>
      <c r="N71" s="72">
        <v>7</v>
      </c>
      <c r="O71" s="72">
        <v>3</v>
      </c>
      <c r="P71" s="72">
        <v>1</v>
      </c>
      <c r="Q71" s="72">
        <v>1</v>
      </c>
      <c r="R71" s="72">
        <v>2</v>
      </c>
      <c r="S71" s="72">
        <v>3</v>
      </c>
      <c r="T71" s="73">
        <v>2</v>
      </c>
      <c r="U71" s="63">
        <f>SUM(C71:T71)</f>
        <v>41</v>
      </c>
      <c r="X71" s="59"/>
    </row>
    <row r="72" spans="1:24" ht="14.25" hidden="1" outlineLevel="1" thickBot="1" thickTop="1">
      <c r="A72" s="55"/>
      <c r="B72" s="70"/>
      <c r="C72" s="74">
        <v>3</v>
      </c>
      <c r="D72" s="75">
        <v>4</v>
      </c>
      <c r="E72" s="75">
        <v>2</v>
      </c>
      <c r="F72" s="75">
        <v>2</v>
      </c>
      <c r="G72" s="75">
        <v>2</v>
      </c>
      <c r="H72" s="75">
        <v>2</v>
      </c>
      <c r="I72" s="75">
        <v>2</v>
      </c>
      <c r="J72" s="75">
        <v>2</v>
      </c>
      <c r="K72" s="75">
        <v>2</v>
      </c>
      <c r="L72" s="75">
        <v>2</v>
      </c>
      <c r="M72" s="75">
        <v>1</v>
      </c>
      <c r="N72" s="75">
        <v>5</v>
      </c>
      <c r="O72" s="75">
        <v>4</v>
      </c>
      <c r="P72" s="75">
        <v>1</v>
      </c>
      <c r="Q72" s="75">
        <v>2</v>
      </c>
      <c r="R72" s="75">
        <v>2</v>
      </c>
      <c r="S72" s="75">
        <v>2</v>
      </c>
      <c r="T72" s="76">
        <v>3</v>
      </c>
      <c r="U72" s="63">
        <f>SUM(C72:T72)</f>
        <v>43</v>
      </c>
      <c r="X72" s="59"/>
    </row>
    <row r="73" spans="1:24" ht="14.25" hidden="1" outlineLevel="1" thickBot="1" thickTop="1">
      <c r="A73" s="55"/>
      <c r="B73" s="70"/>
      <c r="C73" s="74">
        <v>3</v>
      </c>
      <c r="D73" s="75">
        <v>2</v>
      </c>
      <c r="E73" s="75">
        <v>2</v>
      </c>
      <c r="F73" s="75">
        <v>2</v>
      </c>
      <c r="G73" s="75">
        <v>2</v>
      </c>
      <c r="H73" s="75">
        <v>1</v>
      </c>
      <c r="I73" s="75">
        <v>2</v>
      </c>
      <c r="J73" s="75">
        <v>7</v>
      </c>
      <c r="K73" s="75">
        <v>1</v>
      </c>
      <c r="L73" s="75">
        <v>2</v>
      </c>
      <c r="M73" s="75">
        <v>3</v>
      </c>
      <c r="N73" s="75">
        <v>3</v>
      </c>
      <c r="O73" s="75">
        <v>4</v>
      </c>
      <c r="P73" s="75">
        <v>1</v>
      </c>
      <c r="Q73" s="75">
        <v>2</v>
      </c>
      <c r="R73" s="75">
        <v>3</v>
      </c>
      <c r="S73" s="75">
        <v>1</v>
      </c>
      <c r="T73" s="76">
        <v>1</v>
      </c>
      <c r="U73" s="63">
        <f>SUM(C73:T73)</f>
        <v>42</v>
      </c>
      <c r="X73" s="59"/>
    </row>
    <row r="74" spans="1:24" ht="14.25" hidden="1" outlineLevel="1" thickBot="1" thickTop="1">
      <c r="A74" s="55"/>
      <c r="B74" s="70"/>
      <c r="C74" s="74">
        <v>4</v>
      </c>
      <c r="D74" s="75">
        <v>2</v>
      </c>
      <c r="E74" s="75">
        <v>3</v>
      </c>
      <c r="F74" s="75">
        <v>1</v>
      </c>
      <c r="G74" s="75">
        <v>3</v>
      </c>
      <c r="H74" s="75">
        <v>7</v>
      </c>
      <c r="I74" s="75">
        <v>4</v>
      </c>
      <c r="J74" s="75">
        <v>2</v>
      </c>
      <c r="K74" s="75">
        <v>1</v>
      </c>
      <c r="L74" s="75">
        <v>6</v>
      </c>
      <c r="M74" s="75">
        <v>3</v>
      </c>
      <c r="N74" s="75">
        <v>2</v>
      </c>
      <c r="O74" s="75">
        <v>3</v>
      </c>
      <c r="P74" s="75">
        <v>2</v>
      </c>
      <c r="Q74" s="75">
        <v>3</v>
      </c>
      <c r="R74" s="75">
        <v>2</v>
      </c>
      <c r="S74" s="75">
        <v>3</v>
      </c>
      <c r="T74" s="76">
        <v>1</v>
      </c>
      <c r="U74" s="63">
        <f>SUM(C74:T74)</f>
        <v>52</v>
      </c>
      <c r="X74" s="59"/>
    </row>
    <row r="75" spans="1:24" ht="14.25" hidden="1" outlineLevel="1" thickBot="1" thickTop="1">
      <c r="A75" s="55"/>
      <c r="B75" s="70"/>
      <c r="C75" s="74">
        <v>2</v>
      </c>
      <c r="D75" s="75">
        <v>2</v>
      </c>
      <c r="E75" s="75">
        <v>2</v>
      </c>
      <c r="F75" s="75">
        <v>2</v>
      </c>
      <c r="G75" s="75">
        <v>3</v>
      </c>
      <c r="H75" s="75">
        <v>2</v>
      </c>
      <c r="I75" s="75">
        <v>3</v>
      </c>
      <c r="J75" s="75">
        <v>3</v>
      </c>
      <c r="K75" s="75">
        <v>2</v>
      </c>
      <c r="L75" s="75">
        <v>4</v>
      </c>
      <c r="M75" s="75">
        <v>5</v>
      </c>
      <c r="N75" s="75">
        <v>7</v>
      </c>
      <c r="O75" s="75">
        <v>3</v>
      </c>
      <c r="P75" s="75">
        <v>2</v>
      </c>
      <c r="Q75" s="75">
        <v>3</v>
      </c>
      <c r="R75" s="75">
        <v>3</v>
      </c>
      <c r="S75" s="75">
        <v>3</v>
      </c>
      <c r="T75" s="76">
        <v>1</v>
      </c>
      <c r="U75" s="63">
        <f>SUM(C75:T75)</f>
        <v>52</v>
      </c>
      <c r="X75" s="59"/>
    </row>
    <row r="76" spans="1:24" ht="14.25" collapsed="1" thickBot="1" thickTop="1">
      <c r="A76" s="55" t="s">
        <v>38</v>
      </c>
      <c r="B76" s="66">
        <f>COUNT(C80)</f>
        <v>1</v>
      </c>
      <c r="C76" s="67">
        <f aca="true" t="shared" si="12" ref="C76:T76">AVERAGE(C77:C80)</f>
        <v>3</v>
      </c>
      <c r="D76" s="67">
        <f t="shared" si="12"/>
        <v>2</v>
      </c>
      <c r="E76" s="67">
        <f t="shared" si="12"/>
        <v>3.6666666666666665</v>
      </c>
      <c r="F76" s="67">
        <f t="shared" si="12"/>
        <v>3.3333333333333335</v>
      </c>
      <c r="G76" s="67">
        <f t="shared" si="12"/>
        <v>2</v>
      </c>
      <c r="H76" s="67">
        <f t="shared" si="12"/>
        <v>2</v>
      </c>
      <c r="I76" s="67">
        <f t="shared" si="12"/>
        <v>2.6666666666666665</v>
      </c>
      <c r="J76" s="67">
        <f t="shared" si="12"/>
        <v>4</v>
      </c>
      <c r="K76" s="67">
        <f t="shared" si="12"/>
        <v>2.3333333333333335</v>
      </c>
      <c r="L76" s="67">
        <f t="shared" si="12"/>
        <v>5.333333333333333</v>
      </c>
      <c r="M76" s="67">
        <f t="shared" si="12"/>
        <v>3</v>
      </c>
      <c r="N76" s="67">
        <f t="shared" si="12"/>
        <v>4</v>
      </c>
      <c r="O76" s="67">
        <f t="shared" si="12"/>
        <v>2.3333333333333335</v>
      </c>
      <c r="P76" s="67">
        <f t="shared" si="12"/>
        <v>1.3333333333333333</v>
      </c>
      <c r="Q76" s="67">
        <f t="shared" si="12"/>
        <v>2</v>
      </c>
      <c r="R76" s="67">
        <f t="shared" si="12"/>
        <v>3</v>
      </c>
      <c r="S76" s="67">
        <f t="shared" si="12"/>
        <v>2</v>
      </c>
      <c r="T76" s="67">
        <f t="shared" si="12"/>
        <v>1.5</v>
      </c>
      <c r="U76" s="68">
        <f>AVERAGE(U80)</f>
        <v>46</v>
      </c>
      <c r="V76" s="69"/>
      <c r="X76" s="59"/>
    </row>
    <row r="77" spans="1:24" ht="14.25" hidden="1" outlineLevel="1" thickBot="1" thickTop="1">
      <c r="A77" s="55"/>
      <c r="B77" s="70"/>
      <c r="C77" s="71">
        <v>3</v>
      </c>
      <c r="D77" s="72">
        <v>3</v>
      </c>
      <c r="E77" s="72">
        <v>4</v>
      </c>
      <c r="F77" s="72">
        <v>2</v>
      </c>
      <c r="G77" s="72">
        <v>2</v>
      </c>
      <c r="H77" s="72">
        <v>2</v>
      </c>
      <c r="I77" s="72">
        <v>4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/>
      <c r="U77" s="63">
        <f>SUM(C77:T77)</f>
        <v>20</v>
      </c>
      <c r="X77" s="59"/>
    </row>
    <row r="78" spans="1:24" ht="14.25" hidden="1" outlineLevel="1" thickBot="1" thickTop="1">
      <c r="A78" s="55"/>
      <c r="B78" s="70"/>
      <c r="C78" s="74"/>
      <c r="D78" s="75"/>
      <c r="E78" s="75"/>
      <c r="F78" s="75"/>
      <c r="G78" s="75"/>
      <c r="H78" s="75"/>
      <c r="I78" s="75"/>
      <c r="J78" s="75"/>
      <c r="K78" s="75">
        <v>2</v>
      </c>
      <c r="L78" s="75">
        <v>7</v>
      </c>
      <c r="M78" s="75">
        <v>5</v>
      </c>
      <c r="N78" s="75">
        <v>2</v>
      </c>
      <c r="O78" s="75">
        <v>2</v>
      </c>
      <c r="P78" s="75">
        <v>2</v>
      </c>
      <c r="Q78" s="75">
        <v>1</v>
      </c>
      <c r="R78" s="75">
        <v>3</v>
      </c>
      <c r="S78" s="75">
        <v>2</v>
      </c>
      <c r="T78" s="76">
        <v>1</v>
      </c>
      <c r="U78" s="63">
        <f>SUM(C78:T78)</f>
        <v>27</v>
      </c>
      <c r="X78" s="59"/>
    </row>
    <row r="79" spans="1:24" ht="14.25" hidden="1" outlineLevel="1" thickBot="1" thickTop="1">
      <c r="A79" s="55"/>
      <c r="B79" s="70"/>
      <c r="C79" s="74">
        <v>3</v>
      </c>
      <c r="D79" s="75">
        <v>1</v>
      </c>
      <c r="E79" s="75">
        <v>5</v>
      </c>
      <c r="F79" s="75">
        <v>2</v>
      </c>
      <c r="G79" s="75">
        <v>2</v>
      </c>
      <c r="H79" s="75">
        <v>3</v>
      </c>
      <c r="I79" s="75">
        <v>2</v>
      </c>
      <c r="J79" s="75">
        <v>3</v>
      </c>
      <c r="K79" s="75">
        <v>3</v>
      </c>
      <c r="L79" s="75">
        <v>7</v>
      </c>
      <c r="M79" s="75">
        <v>1</v>
      </c>
      <c r="N79" s="75">
        <v>7</v>
      </c>
      <c r="O79" s="75">
        <v>2</v>
      </c>
      <c r="P79" s="75">
        <v>1</v>
      </c>
      <c r="Q79" s="75">
        <v>3</v>
      </c>
      <c r="R79" s="75"/>
      <c r="S79" s="75"/>
      <c r="T79" s="76"/>
      <c r="U79" s="63">
        <f>SUM(C79:T79)</f>
        <v>45</v>
      </c>
      <c r="X79" s="59"/>
    </row>
    <row r="80" spans="1:24" ht="14.25" hidden="1" outlineLevel="1" thickBot="1" thickTop="1">
      <c r="A80" s="55"/>
      <c r="B80" s="70"/>
      <c r="C80" s="74">
        <v>3</v>
      </c>
      <c r="D80" s="75">
        <v>2</v>
      </c>
      <c r="E80" s="75">
        <v>2</v>
      </c>
      <c r="F80" s="75">
        <v>6</v>
      </c>
      <c r="G80" s="75">
        <v>2</v>
      </c>
      <c r="H80" s="75">
        <v>1</v>
      </c>
      <c r="I80" s="75">
        <v>2</v>
      </c>
      <c r="J80" s="75">
        <v>5</v>
      </c>
      <c r="K80" s="75">
        <v>2</v>
      </c>
      <c r="L80" s="75">
        <v>2</v>
      </c>
      <c r="M80" s="75">
        <v>3</v>
      </c>
      <c r="N80" s="75">
        <v>3</v>
      </c>
      <c r="O80" s="75">
        <v>3</v>
      </c>
      <c r="P80" s="75">
        <v>1</v>
      </c>
      <c r="Q80" s="75">
        <v>2</v>
      </c>
      <c r="R80" s="75">
        <v>3</v>
      </c>
      <c r="S80" s="75">
        <v>2</v>
      </c>
      <c r="T80" s="76">
        <v>2</v>
      </c>
      <c r="U80" s="63">
        <f>SUM(C80:T80)</f>
        <v>46</v>
      </c>
      <c r="X80" s="59"/>
    </row>
    <row r="81" spans="1:24" ht="14.25" collapsed="1" thickBot="1" thickTop="1">
      <c r="A81" s="55" t="s">
        <v>6</v>
      </c>
      <c r="B81" s="66">
        <f>COUNT(C82:C85)</f>
        <v>4</v>
      </c>
      <c r="C81" s="67">
        <f aca="true" t="shared" si="13" ref="C81:U81">AVERAGE(C82:C85)</f>
        <v>2.25</v>
      </c>
      <c r="D81" s="67">
        <f t="shared" si="13"/>
        <v>2</v>
      </c>
      <c r="E81" s="67">
        <f t="shared" si="13"/>
        <v>2.5</v>
      </c>
      <c r="F81" s="67">
        <f t="shared" si="13"/>
        <v>2.5</v>
      </c>
      <c r="G81" s="67">
        <f t="shared" si="13"/>
        <v>1.75</v>
      </c>
      <c r="H81" s="67">
        <f t="shared" si="13"/>
        <v>3.25</v>
      </c>
      <c r="I81" s="67">
        <f t="shared" si="13"/>
        <v>2.5</v>
      </c>
      <c r="J81" s="67">
        <f t="shared" si="13"/>
        <v>3</v>
      </c>
      <c r="K81" s="67">
        <f t="shared" si="13"/>
        <v>1.75</v>
      </c>
      <c r="L81" s="67">
        <f t="shared" si="13"/>
        <v>2.5</v>
      </c>
      <c r="M81" s="67">
        <f t="shared" si="13"/>
        <v>1.75</v>
      </c>
      <c r="N81" s="67">
        <f t="shared" si="13"/>
        <v>5.75</v>
      </c>
      <c r="O81" s="67">
        <f t="shared" si="13"/>
        <v>2.75</v>
      </c>
      <c r="P81" s="67">
        <f t="shared" si="13"/>
        <v>1.25</v>
      </c>
      <c r="Q81" s="67">
        <f t="shared" si="13"/>
        <v>3</v>
      </c>
      <c r="R81" s="67">
        <f t="shared" si="13"/>
        <v>2.75</v>
      </c>
      <c r="S81" s="67">
        <f t="shared" si="13"/>
        <v>2.25</v>
      </c>
      <c r="T81" s="67">
        <f t="shared" si="13"/>
        <v>2.75</v>
      </c>
      <c r="U81" s="68">
        <f t="shared" si="13"/>
        <v>46.25</v>
      </c>
      <c r="V81" s="69"/>
      <c r="X81" s="59"/>
    </row>
    <row r="82" spans="1:24" ht="14.25" hidden="1" outlineLevel="1" thickBot="1" thickTop="1">
      <c r="A82" s="55"/>
      <c r="B82" s="70"/>
      <c r="C82" s="71">
        <v>3</v>
      </c>
      <c r="D82" s="72">
        <v>2</v>
      </c>
      <c r="E82" s="72">
        <v>2</v>
      </c>
      <c r="F82" s="72">
        <v>3</v>
      </c>
      <c r="G82" s="72">
        <v>1</v>
      </c>
      <c r="H82" s="72">
        <v>3</v>
      </c>
      <c r="I82" s="72">
        <v>2</v>
      </c>
      <c r="J82" s="72">
        <v>3</v>
      </c>
      <c r="K82" s="72">
        <v>2</v>
      </c>
      <c r="L82" s="72">
        <v>2</v>
      </c>
      <c r="M82" s="72">
        <v>1</v>
      </c>
      <c r="N82" s="72">
        <v>7</v>
      </c>
      <c r="O82" s="72">
        <v>4</v>
      </c>
      <c r="P82" s="72">
        <v>1</v>
      </c>
      <c r="Q82" s="72">
        <v>1</v>
      </c>
      <c r="R82" s="72">
        <v>2</v>
      </c>
      <c r="S82" s="72">
        <v>2</v>
      </c>
      <c r="T82" s="73">
        <v>1</v>
      </c>
      <c r="U82" s="63">
        <f>SUM(C82:T82)</f>
        <v>42</v>
      </c>
      <c r="X82" s="59"/>
    </row>
    <row r="83" spans="1:24" ht="14.25" hidden="1" outlineLevel="1" thickBot="1" thickTop="1">
      <c r="A83" s="55"/>
      <c r="B83" s="70"/>
      <c r="C83" s="71">
        <v>3</v>
      </c>
      <c r="D83" s="72">
        <v>2</v>
      </c>
      <c r="E83" s="72">
        <v>4</v>
      </c>
      <c r="F83" s="72">
        <v>2</v>
      </c>
      <c r="G83" s="72">
        <v>2</v>
      </c>
      <c r="H83" s="72">
        <v>2</v>
      </c>
      <c r="I83" s="72">
        <v>2</v>
      </c>
      <c r="J83" s="72">
        <v>2</v>
      </c>
      <c r="K83" s="72">
        <v>1</v>
      </c>
      <c r="L83" s="72">
        <v>2</v>
      </c>
      <c r="M83" s="72">
        <v>1</v>
      </c>
      <c r="N83" s="72">
        <v>7</v>
      </c>
      <c r="O83" s="72">
        <v>2</v>
      </c>
      <c r="P83" s="72">
        <v>1</v>
      </c>
      <c r="Q83" s="72">
        <v>3</v>
      </c>
      <c r="R83" s="72">
        <v>2</v>
      </c>
      <c r="S83" s="72">
        <v>2</v>
      </c>
      <c r="T83" s="73">
        <v>4</v>
      </c>
      <c r="U83" s="63">
        <f>SUM(C83:T83)</f>
        <v>44</v>
      </c>
      <c r="X83" s="59"/>
    </row>
    <row r="84" spans="1:24" ht="14.25" hidden="1" outlineLevel="1" thickBot="1" thickTop="1">
      <c r="A84" s="55"/>
      <c r="B84" s="70"/>
      <c r="C84" s="71">
        <v>2</v>
      </c>
      <c r="D84" s="72">
        <v>2</v>
      </c>
      <c r="E84" s="72">
        <v>2</v>
      </c>
      <c r="F84" s="72">
        <v>2</v>
      </c>
      <c r="G84" s="72">
        <v>1</v>
      </c>
      <c r="H84" s="72">
        <v>6</v>
      </c>
      <c r="I84" s="72">
        <v>3</v>
      </c>
      <c r="J84" s="72">
        <v>5</v>
      </c>
      <c r="K84" s="72">
        <v>1</v>
      </c>
      <c r="L84" s="72">
        <v>3</v>
      </c>
      <c r="M84" s="72">
        <v>4</v>
      </c>
      <c r="N84" s="72">
        <v>2</v>
      </c>
      <c r="O84" s="72">
        <v>3</v>
      </c>
      <c r="P84" s="72">
        <v>2</v>
      </c>
      <c r="Q84" s="72">
        <v>6</v>
      </c>
      <c r="R84" s="72">
        <v>4</v>
      </c>
      <c r="S84" s="72">
        <v>2</v>
      </c>
      <c r="T84" s="73">
        <v>4</v>
      </c>
      <c r="U84" s="63">
        <f>SUM(C84:T84)</f>
        <v>54</v>
      </c>
      <c r="X84" s="59"/>
    </row>
    <row r="85" spans="1:24" ht="14.25" hidden="1" outlineLevel="1" thickBot="1" thickTop="1">
      <c r="A85" s="55"/>
      <c r="B85" s="70"/>
      <c r="C85" s="74">
        <v>1</v>
      </c>
      <c r="D85" s="75">
        <v>2</v>
      </c>
      <c r="E85" s="75">
        <v>2</v>
      </c>
      <c r="F85" s="75">
        <v>3</v>
      </c>
      <c r="G85" s="75">
        <v>3</v>
      </c>
      <c r="H85" s="75">
        <v>2</v>
      </c>
      <c r="I85" s="75">
        <v>3</v>
      </c>
      <c r="J85" s="75">
        <v>2</v>
      </c>
      <c r="K85" s="75">
        <v>3</v>
      </c>
      <c r="L85" s="75">
        <v>3</v>
      </c>
      <c r="M85" s="75">
        <v>1</v>
      </c>
      <c r="N85" s="75">
        <v>7</v>
      </c>
      <c r="O85" s="75">
        <v>2</v>
      </c>
      <c r="P85" s="75">
        <v>1</v>
      </c>
      <c r="Q85" s="75">
        <v>2</v>
      </c>
      <c r="R85" s="75">
        <v>3</v>
      </c>
      <c r="S85" s="75">
        <v>3</v>
      </c>
      <c r="T85" s="76">
        <v>2</v>
      </c>
      <c r="U85" s="63">
        <f>SUM(C85:T85)</f>
        <v>45</v>
      </c>
      <c r="X85" s="59"/>
    </row>
    <row r="86" spans="1:24" ht="14.25" collapsed="1" thickBot="1" thickTop="1">
      <c r="A86" s="55" t="s">
        <v>48</v>
      </c>
      <c r="B86" s="66">
        <f>COUNT(C87:C91)</f>
        <v>5</v>
      </c>
      <c r="C86" s="67">
        <f aca="true" t="shared" si="14" ref="C86:T86">AVERAGE(C87:C91)</f>
        <v>2.8</v>
      </c>
      <c r="D86" s="67">
        <f t="shared" si="14"/>
        <v>2.4</v>
      </c>
      <c r="E86" s="67">
        <f t="shared" si="14"/>
        <v>4</v>
      </c>
      <c r="F86" s="67">
        <f t="shared" si="14"/>
        <v>2</v>
      </c>
      <c r="G86" s="67">
        <f t="shared" si="14"/>
        <v>2</v>
      </c>
      <c r="H86" s="67">
        <f t="shared" si="14"/>
        <v>4.4</v>
      </c>
      <c r="I86" s="67">
        <f t="shared" si="14"/>
        <v>2.8</v>
      </c>
      <c r="J86" s="67">
        <f t="shared" si="14"/>
        <v>4.4</v>
      </c>
      <c r="K86" s="67">
        <f t="shared" si="14"/>
        <v>1.8</v>
      </c>
      <c r="L86" s="67">
        <f t="shared" si="14"/>
        <v>3.4</v>
      </c>
      <c r="M86" s="67">
        <f t="shared" si="14"/>
        <v>2.6</v>
      </c>
      <c r="N86" s="67">
        <f t="shared" si="14"/>
        <v>3.8</v>
      </c>
      <c r="O86" s="67">
        <f t="shared" si="14"/>
        <v>2.6</v>
      </c>
      <c r="P86" s="67">
        <f t="shared" si="14"/>
        <v>1.6</v>
      </c>
      <c r="Q86" s="67">
        <f t="shared" si="14"/>
        <v>1.8</v>
      </c>
      <c r="R86" s="67">
        <f t="shared" si="14"/>
        <v>2</v>
      </c>
      <c r="S86" s="67">
        <f t="shared" si="14"/>
        <v>1.6</v>
      </c>
      <c r="T86" s="67">
        <f t="shared" si="14"/>
        <v>1.4</v>
      </c>
      <c r="U86" s="68">
        <f>AVERAGE(U87:U91)</f>
        <v>47.4</v>
      </c>
      <c r="V86" s="69"/>
      <c r="X86" s="59"/>
    </row>
    <row r="87" spans="1:24" ht="14.25" hidden="1" outlineLevel="1" thickBot="1" thickTop="1">
      <c r="A87" s="55"/>
      <c r="B87" s="70"/>
      <c r="C87" s="71">
        <v>3</v>
      </c>
      <c r="D87" s="72">
        <v>2</v>
      </c>
      <c r="E87" s="72">
        <v>4</v>
      </c>
      <c r="F87" s="72">
        <v>2</v>
      </c>
      <c r="G87" s="72">
        <v>2</v>
      </c>
      <c r="H87" s="72">
        <v>3</v>
      </c>
      <c r="I87" s="72">
        <v>6</v>
      </c>
      <c r="J87" s="72">
        <v>4</v>
      </c>
      <c r="K87" s="72">
        <v>2</v>
      </c>
      <c r="L87" s="72">
        <v>3</v>
      </c>
      <c r="M87" s="72">
        <v>3</v>
      </c>
      <c r="N87" s="72">
        <v>7</v>
      </c>
      <c r="O87" s="72">
        <v>4</v>
      </c>
      <c r="P87" s="72">
        <v>3</v>
      </c>
      <c r="Q87" s="72">
        <v>3</v>
      </c>
      <c r="R87" s="72">
        <v>2</v>
      </c>
      <c r="S87" s="72">
        <v>1</v>
      </c>
      <c r="T87" s="73">
        <v>1</v>
      </c>
      <c r="U87" s="63">
        <f>SUM(C87:T87)</f>
        <v>55</v>
      </c>
      <c r="X87" s="59"/>
    </row>
    <row r="88" spans="1:24" ht="14.25" hidden="1" outlineLevel="1" thickBot="1" thickTop="1">
      <c r="A88" s="55"/>
      <c r="B88" s="70"/>
      <c r="C88" s="71">
        <v>3</v>
      </c>
      <c r="D88" s="72">
        <v>3</v>
      </c>
      <c r="E88" s="72">
        <v>2</v>
      </c>
      <c r="F88" s="72">
        <v>2</v>
      </c>
      <c r="G88" s="72">
        <v>2</v>
      </c>
      <c r="H88" s="72">
        <v>7</v>
      </c>
      <c r="I88" s="72">
        <v>2</v>
      </c>
      <c r="J88" s="72">
        <v>2</v>
      </c>
      <c r="K88" s="72">
        <v>3</v>
      </c>
      <c r="L88" s="72">
        <v>4</v>
      </c>
      <c r="M88" s="72">
        <v>3</v>
      </c>
      <c r="N88" s="72">
        <v>2</v>
      </c>
      <c r="O88" s="72">
        <v>3</v>
      </c>
      <c r="P88" s="72">
        <v>1</v>
      </c>
      <c r="Q88" s="72">
        <v>1</v>
      </c>
      <c r="R88" s="72">
        <v>2</v>
      </c>
      <c r="S88" s="72">
        <v>2</v>
      </c>
      <c r="T88" s="73">
        <v>1</v>
      </c>
      <c r="U88" s="63">
        <f>SUM(C88:T88)</f>
        <v>45</v>
      </c>
      <c r="X88" s="59"/>
    </row>
    <row r="89" spans="1:24" ht="14.25" hidden="1" outlineLevel="1" thickBot="1" thickTop="1">
      <c r="A89" s="55"/>
      <c r="B89" s="70"/>
      <c r="C89" s="74">
        <v>2</v>
      </c>
      <c r="D89" s="75">
        <v>2</v>
      </c>
      <c r="E89" s="75">
        <v>6</v>
      </c>
      <c r="F89" s="75">
        <v>2</v>
      </c>
      <c r="G89" s="75">
        <v>2</v>
      </c>
      <c r="H89" s="75">
        <v>2</v>
      </c>
      <c r="I89" s="75">
        <v>2</v>
      </c>
      <c r="J89" s="75">
        <v>3</v>
      </c>
      <c r="K89" s="75">
        <v>1</v>
      </c>
      <c r="L89" s="75">
        <v>5</v>
      </c>
      <c r="M89" s="75">
        <v>1</v>
      </c>
      <c r="N89" s="75">
        <v>1</v>
      </c>
      <c r="O89" s="75">
        <v>3</v>
      </c>
      <c r="P89" s="75">
        <v>2</v>
      </c>
      <c r="Q89" s="75">
        <v>2</v>
      </c>
      <c r="R89" s="75">
        <v>2</v>
      </c>
      <c r="S89" s="75">
        <v>2</v>
      </c>
      <c r="T89" s="76">
        <v>2</v>
      </c>
      <c r="U89" s="63">
        <f>SUM(C89:T89)</f>
        <v>42</v>
      </c>
      <c r="X89" s="59"/>
    </row>
    <row r="90" spans="1:24" ht="14.25" hidden="1" outlineLevel="1" thickBot="1" thickTop="1">
      <c r="A90" s="55"/>
      <c r="B90" s="70"/>
      <c r="C90" s="74">
        <v>3</v>
      </c>
      <c r="D90" s="75">
        <v>2</v>
      </c>
      <c r="E90" s="75">
        <v>4</v>
      </c>
      <c r="F90" s="75">
        <v>2</v>
      </c>
      <c r="G90" s="75">
        <v>1</v>
      </c>
      <c r="H90" s="75">
        <v>3</v>
      </c>
      <c r="I90" s="75">
        <v>2</v>
      </c>
      <c r="J90" s="75">
        <v>6</v>
      </c>
      <c r="K90" s="75">
        <v>1</v>
      </c>
      <c r="L90" s="75">
        <v>3</v>
      </c>
      <c r="M90" s="75">
        <v>5</v>
      </c>
      <c r="N90" s="75">
        <v>7</v>
      </c>
      <c r="O90" s="75">
        <v>1</v>
      </c>
      <c r="P90" s="75">
        <v>1</v>
      </c>
      <c r="Q90" s="75">
        <v>1</v>
      </c>
      <c r="R90" s="75">
        <v>2</v>
      </c>
      <c r="S90" s="75">
        <v>1</v>
      </c>
      <c r="T90" s="76">
        <v>1</v>
      </c>
      <c r="U90" s="63">
        <f>SUM(C90:T90)</f>
        <v>46</v>
      </c>
      <c r="X90" s="59"/>
    </row>
    <row r="91" spans="1:24" ht="14.25" hidden="1" outlineLevel="1" thickBot="1" thickTop="1">
      <c r="A91" s="55"/>
      <c r="B91" s="70"/>
      <c r="C91" s="74">
        <v>3</v>
      </c>
      <c r="D91" s="75">
        <v>3</v>
      </c>
      <c r="E91" s="75">
        <v>4</v>
      </c>
      <c r="F91" s="75">
        <v>2</v>
      </c>
      <c r="G91" s="75">
        <v>3</v>
      </c>
      <c r="H91" s="75">
        <v>7</v>
      </c>
      <c r="I91" s="75">
        <v>2</v>
      </c>
      <c r="J91" s="75">
        <v>7</v>
      </c>
      <c r="K91" s="75">
        <v>2</v>
      </c>
      <c r="L91" s="75">
        <v>2</v>
      </c>
      <c r="M91" s="75">
        <v>1</v>
      </c>
      <c r="N91" s="75">
        <v>2</v>
      </c>
      <c r="O91" s="75">
        <v>2</v>
      </c>
      <c r="P91" s="75">
        <v>1</v>
      </c>
      <c r="Q91" s="75">
        <v>2</v>
      </c>
      <c r="R91" s="75">
        <v>2</v>
      </c>
      <c r="S91" s="75">
        <v>2</v>
      </c>
      <c r="T91" s="76">
        <v>2</v>
      </c>
      <c r="U91" s="63">
        <f>SUM(C91:T91)</f>
        <v>49</v>
      </c>
      <c r="X91" s="59"/>
    </row>
    <row r="92" spans="1:24" ht="14.25" collapsed="1" thickBot="1" thickTop="1">
      <c r="A92" s="55" t="s">
        <v>63</v>
      </c>
      <c r="B92" s="66">
        <f>COUNT(C94:C97)</f>
        <v>4</v>
      </c>
      <c r="C92" s="67">
        <f aca="true" t="shared" si="15" ref="C92:T92">AVERAGE(C93:C97)</f>
        <v>2.8</v>
      </c>
      <c r="D92" s="67">
        <f t="shared" si="15"/>
        <v>2.6</v>
      </c>
      <c r="E92" s="67">
        <f t="shared" si="15"/>
        <v>2.8</v>
      </c>
      <c r="F92" s="67">
        <f t="shared" si="15"/>
        <v>1.8</v>
      </c>
      <c r="G92" s="67">
        <f t="shared" si="15"/>
        <v>2.4</v>
      </c>
      <c r="H92" s="67">
        <f t="shared" si="15"/>
        <v>2.4</v>
      </c>
      <c r="I92" s="67">
        <f t="shared" si="15"/>
        <v>3.6</v>
      </c>
      <c r="J92" s="67">
        <f t="shared" si="15"/>
        <v>3.6</v>
      </c>
      <c r="K92" s="67">
        <f t="shared" si="15"/>
        <v>2.4</v>
      </c>
      <c r="L92" s="67">
        <f t="shared" si="15"/>
        <v>4</v>
      </c>
      <c r="M92" s="67">
        <f t="shared" si="15"/>
        <v>2.4</v>
      </c>
      <c r="N92" s="67">
        <f t="shared" si="15"/>
        <v>4.6</v>
      </c>
      <c r="O92" s="67">
        <f t="shared" si="15"/>
        <v>3</v>
      </c>
      <c r="P92" s="67">
        <f t="shared" si="15"/>
        <v>1</v>
      </c>
      <c r="Q92" s="67">
        <f t="shared" si="15"/>
        <v>1.75</v>
      </c>
      <c r="R92" s="67">
        <f t="shared" si="15"/>
        <v>2.5</v>
      </c>
      <c r="S92" s="67">
        <f t="shared" si="15"/>
        <v>1.25</v>
      </c>
      <c r="T92" s="67">
        <f t="shared" si="15"/>
        <v>3.5</v>
      </c>
      <c r="U92" s="68">
        <f>AVERAGE(U94:U97)</f>
        <v>48</v>
      </c>
      <c r="V92" s="69"/>
      <c r="X92" s="59"/>
    </row>
    <row r="93" spans="1:24" ht="14.25" hidden="1" outlineLevel="1" thickBot="1" thickTop="1">
      <c r="A93" s="55"/>
      <c r="B93" s="70"/>
      <c r="C93" s="71">
        <v>3</v>
      </c>
      <c r="D93" s="72">
        <v>2</v>
      </c>
      <c r="E93" s="72">
        <v>4</v>
      </c>
      <c r="F93" s="72">
        <v>2</v>
      </c>
      <c r="G93" s="72">
        <v>3</v>
      </c>
      <c r="H93" s="72">
        <v>1</v>
      </c>
      <c r="I93" s="72">
        <v>3</v>
      </c>
      <c r="J93" s="72">
        <v>6</v>
      </c>
      <c r="K93" s="72">
        <v>2</v>
      </c>
      <c r="L93" s="72">
        <v>5</v>
      </c>
      <c r="M93" s="72">
        <v>2</v>
      </c>
      <c r="N93" s="72">
        <v>4</v>
      </c>
      <c r="O93" s="72"/>
      <c r="P93" s="72"/>
      <c r="Q93" s="72"/>
      <c r="R93" s="72"/>
      <c r="S93" s="72"/>
      <c r="T93" s="73"/>
      <c r="U93" s="63">
        <f>SUM(C93:T93)</f>
        <v>37</v>
      </c>
      <c r="X93" s="59"/>
    </row>
    <row r="94" spans="1:24" ht="14.25" hidden="1" outlineLevel="1" thickBot="1" thickTop="1">
      <c r="A94" s="55"/>
      <c r="B94" s="70"/>
      <c r="C94" s="74">
        <v>3</v>
      </c>
      <c r="D94" s="75">
        <v>3</v>
      </c>
      <c r="E94" s="75">
        <v>3</v>
      </c>
      <c r="F94" s="75">
        <v>2</v>
      </c>
      <c r="G94" s="75">
        <v>2</v>
      </c>
      <c r="H94" s="75">
        <v>4</v>
      </c>
      <c r="I94" s="75">
        <v>2</v>
      </c>
      <c r="J94" s="75">
        <v>2</v>
      </c>
      <c r="K94" s="75">
        <v>4</v>
      </c>
      <c r="L94" s="75">
        <v>7</v>
      </c>
      <c r="M94" s="75">
        <v>3</v>
      </c>
      <c r="N94" s="75">
        <v>4</v>
      </c>
      <c r="O94" s="75">
        <v>3</v>
      </c>
      <c r="P94" s="75">
        <v>1</v>
      </c>
      <c r="Q94" s="75">
        <v>1</v>
      </c>
      <c r="R94" s="75">
        <v>2</v>
      </c>
      <c r="S94" s="75">
        <v>1</v>
      </c>
      <c r="T94" s="76">
        <v>2</v>
      </c>
      <c r="U94" s="63">
        <f>SUM(C94:T94)</f>
        <v>49</v>
      </c>
      <c r="X94" s="59"/>
    </row>
    <row r="95" spans="1:24" ht="14.25" hidden="1" outlineLevel="1" thickBot="1" thickTop="1">
      <c r="A95" s="55"/>
      <c r="B95" s="70"/>
      <c r="C95" s="74">
        <v>3</v>
      </c>
      <c r="D95" s="75">
        <v>2</v>
      </c>
      <c r="E95" s="75">
        <v>2</v>
      </c>
      <c r="F95" s="75">
        <v>1</v>
      </c>
      <c r="G95" s="75">
        <v>3</v>
      </c>
      <c r="H95" s="75">
        <v>2</v>
      </c>
      <c r="I95" s="75">
        <v>2</v>
      </c>
      <c r="J95" s="75">
        <v>4</v>
      </c>
      <c r="K95" s="75">
        <v>1</v>
      </c>
      <c r="L95" s="75">
        <v>3</v>
      </c>
      <c r="M95" s="75">
        <v>3</v>
      </c>
      <c r="N95" s="75">
        <v>7</v>
      </c>
      <c r="O95" s="75">
        <v>3</v>
      </c>
      <c r="P95" s="75">
        <v>1</v>
      </c>
      <c r="Q95" s="75">
        <v>1</v>
      </c>
      <c r="R95" s="75">
        <v>2</v>
      </c>
      <c r="S95" s="75">
        <v>2</v>
      </c>
      <c r="T95" s="76">
        <v>3</v>
      </c>
      <c r="U95" s="63">
        <f>SUM(C95:T95)</f>
        <v>45</v>
      </c>
      <c r="X95" s="59"/>
    </row>
    <row r="96" spans="1:24" ht="14.25" hidden="1" outlineLevel="1" thickBot="1" thickTop="1">
      <c r="A96" s="55"/>
      <c r="B96" s="70"/>
      <c r="C96" s="74">
        <v>2</v>
      </c>
      <c r="D96" s="75">
        <v>3</v>
      </c>
      <c r="E96" s="75">
        <v>3</v>
      </c>
      <c r="F96" s="75">
        <v>2</v>
      </c>
      <c r="G96" s="75">
        <v>2</v>
      </c>
      <c r="H96" s="75">
        <v>4</v>
      </c>
      <c r="I96" s="75">
        <v>4</v>
      </c>
      <c r="J96" s="75">
        <v>2</v>
      </c>
      <c r="K96" s="75">
        <v>2</v>
      </c>
      <c r="L96" s="75">
        <v>2</v>
      </c>
      <c r="M96" s="75">
        <v>1</v>
      </c>
      <c r="N96" s="75">
        <v>7</v>
      </c>
      <c r="O96" s="75">
        <v>3</v>
      </c>
      <c r="P96" s="75">
        <v>1</v>
      </c>
      <c r="Q96" s="75">
        <v>3</v>
      </c>
      <c r="R96" s="75">
        <v>4</v>
      </c>
      <c r="S96" s="75">
        <v>1</v>
      </c>
      <c r="T96" s="76">
        <v>2</v>
      </c>
      <c r="U96" s="63">
        <f>SUM(C96:T96)</f>
        <v>48</v>
      </c>
      <c r="X96" s="59"/>
    </row>
    <row r="97" spans="1:24" ht="14.25" hidden="1" outlineLevel="1" thickBot="1" thickTop="1">
      <c r="A97" s="55"/>
      <c r="B97" s="70"/>
      <c r="C97" s="74">
        <v>3</v>
      </c>
      <c r="D97" s="75">
        <v>3</v>
      </c>
      <c r="E97" s="75">
        <v>2</v>
      </c>
      <c r="F97" s="75">
        <v>2</v>
      </c>
      <c r="G97" s="75">
        <v>2</v>
      </c>
      <c r="H97" s="75">
        <v>1</v>
      </c>
      <c r="I97" s="75">
        <v>7</v>
      </c>
      <c r="J97" s="75">
        <v>4</v>
      </c>
      <c r="K97" s="75">
        <v>3</v>
      </c>
      <c r="L97" s="75">
        <v>3</v>
      </c>
      <c r="M97" s="75">
        <v>3</v>
      </c>
      <c r="N97" s="75">
        <v>1</v>
      </c>
      <c r="O97" s="75">
        <v>3</v>
      </c>
      <c r="P97" s="75">
        <v>1</v>
      </c>
      <c r="Q97" s="75">
        <v>2</v>
      </c>
      <c r="R97" s="75">
        <v>2</v>
      </c>
      <c r="S97" s="75">
        <v>1</v>
      </c>
      <c r="T97" s="76">
        <v>7</v>
      </c>
      <c r="U97" s="63">
        <f>SUM(C97:T97)</f>
        <v>50</v>
      </c>
      <c r="X97" s="59"/>
    </row>
    <row r="98" spans="1:24" ht="14.25" collapsed="1" thickBot="1" thickTop="1">
      <c r="A98" s="55" t="s">
        <v>24</v>
      </c>
      <c r="B98" s="66">
        <f>COUNT(C99:C103)</f>
        <v>5</v>
      </c>
      <c r="C98" s="67">
        <f>AVERAGE(C99:C103)</f>
        <v>2.6</v>
      </c>
      <c r="D98" s="67">
        <f aca="true" t="shared" si="16" ref="D98:T98">AVERAGE(D99:D103)</f>
        <v>2.2</v>
      </c>
      <c r="E98" s="67">
        <f t="shared" si="16"/>
        <v>2.6</v>
      </c>
      <c r="F98" s="67">
        <f t="shared" si="16"/>
        <v>1.8</v>
      </c>
      <c r="G98" s="67">
        <f t="shared" si="16"/>
        <v>2.4</v>
      </c>
      <c r="H98" s="67">
        <f t="shared" si="16"/>
        <v>3.4</v>
      </c>
      <c r="I98" s="67">
        <f t="shared" si="16"/>
        <v>2.2</v>
      </c>
      <c r="J98" s="67">
        <f t="shared" si="16"/>
        <v>2.8</v>
      </c>
      <c r="K98" s="67">
        <f t="shared" si="16"/>
        <v>3</v>
      </c>
      <c r="L98" s="67">
        <f t="shared" si="16"/>
        <v>3.4</v>
      </c>
      <c r="M98" s="67">
        <f t="shared" si="16"/>
        <v>3.4</v>
      </c>
      <c r="N98" s="67">
        <f t="shared" si="16"/>
        <v>4</v>
      </c>
      <c r="O98" s="67">
        <f t="shared" si="16"/>
        <v>2.8</v>
      </c>
      <c r="P98" s="67">
        <f t="shared" si="16"/>
        <v>1.2</v>
      </c>
      <c r="Q98" s="67">
        <f t="shared" si="16"/>
        <v>2.6</v>
      </c>
      <c r="R98" s="67">
        <f t="shared" si="16"/>
        <v>3.2</v>
      </c>
      <c r="S98" s="67">
        <f t="shared" si="16"/>
        <v>1.8</v>
      </c>
      <c r="T98" s="67">
        <f t="shared" si="16"/>
        <v>2.8</v>
      </c>
      <c r="U98" s="68">
        <f>AVERAGE(U99:U103)</f>
        <v>48.2</v>
      </c>
      <c r="V98" s="69"/>
      <c r="X98" s="59"/>
    </row>
    <row r="99" spans="1:24" ht="14.25" hidden="1" outlineLevel="1" thickBot="1" thickTop="1">
      <c r="A99" s="55"/>
      <c r="B99" s="70"/>
      <c r="C99" s="71">
        <v>2</v>
      </c>
      <c r="D99" s="72">
        <v>2</v>
      </c>
      <c r="E99" s="72">
        <v>2</v>
      </c>
      <c r="F99" s="72">
        <v>2</v>
      </c>
      <c r="G99" s="72">
        <v>2</v>
      </c>
      <c r="H99" s="72">
        <v>2</v>
      </c>
      <c r="I99" s="72">
        <v>3</v>
      </c>
      <c r="J99" s="72">
        <v>2</v>
      </c>
      <c r="K99" s="72">
        <v>7</v>
      </c>
      <c r="L99" s="72">
        <v>7</v>
      </c>
      <c r="M99" s="72">
        <v>3</v>
      </c>
      <c r="N99" s="72">
        <v>2</v>
      </c>
      <c r="O99" s="72">
        <v>4</v>
      </c>
      <c r="P99" s="72">
        <v>1</v>
      </c>
      <c r="Q99" s="72">
        <v>1</v>
      </c>
      <c r="R99" s="72">
        <v>4</v>
      </c>
      <c r="S99" s="72">
        <v>2</v>
      </c>
      <c r="T99" s="73">
        <v>6</v>
      </c>
      <c r="U99" s="63">
        <f>SUM(C99:T99)</f>
        <v>54</v>
      </c>
      <c r="X99" s="59"/>
    </row>
    <row r="100" spans="1:24" ht="14.25" hidden="1" outlineLevel="1" thickBot="1" thickTop="1">
      <c r="A100" s="55"/>
      <c r="B100" s="70"/>
      <c r="C100" s="71">
        <v>3</v>
      </c>
      <c r="D100" s="72">
        <v>3</v>
      </c>
      <c r="E100" s="72">
        <v>2</v>
      </c>
      <c r="F100" s="72">
        <v>2</v>
      </c>
      <c r="G100" s="72">
        <v>3</v>
      </c>
      <c r="H100" s="72">
        <v>1</v>
      </c>
      <c r="I100" s="72">
        <v>2</v>
      </c>
      <c r="J100" s="72">
        <v>3</v>
      </c>
      <c r="K100" s="72">
        <v>2</v>
      </c>
      <c r="L100" s="72">
        <v>4</v>
      </c>
      <c r="M100" s="72">
        <v>5</v>
      </c>
      <c r="N100" s="72">
        <v>2</v>
      </c>
      <c r="O100" s="72">
        <v>3</v>
      </c>
      <c r="P100" s="72">
        <v>1</v>
      </c>
      <c r="Q100" s="72">
        <v>3</v>
      </c>
      <c r="R100" s="72">
        <v>2</v>
      </c>
      <c r="S100" s="72">
        <v>2</v>
      </c>
      <c r="T100" s="73">
        <v>1</v>
      </c>
      <c r="U100" s="63">
        <f>SUM(C100:T100)</f>
        <v>44</v>
      </c>
      <c r="X100" s="59"/>
    </row>
    <row r="101" spans="1:24" ht="14.25" hidden="1" outlineLevel="1" thickBot="1" thickTop="1">
      <c r="A101" s="55"/>
      <c r="B101" s="70"/>
      <c r="C101" s="71">
        <v>3</v>
      </c>
      <c r="D101" s="72">
        <v>2</v>
      </c>
      <c r="E101" s="72">
        <v>2</v>
      </c>
      <c r="F101" s="72">
        <v>1</v>
      </c>
      <c r="G101" s="72">
        <v>2</v>
      </c>
      <c r="H101" s="72">
        <v>3</v>
      </c>
      <c r="I101" s="72">
        <v>1</v>
      </c>
      <c r="J101" s="72">
        <v>4</v>
      </c>
      <c r="K101" s="72">
        <v>2</v>
      </c>
      <c r="L101" s="72">
        <v>2</v>
      </c>
      <c r="M101" s="72">
        <v>1</v>
      </c>
      <c r="N101" s="72">
        <v>7</v>
      </c>
      <c r="O101" s="72">
        <v>3</v>
      </c>
      <c r="P101" s="72">
        <v>1</v>
      </c>
      <c r="Q101" s="72">
        <v>7</v>
      </c>
      <c r="R101" s="72">
        <v>4</v>
      </c>
      <c r="S101" s="72">
        <v>2</v>
      </c>
      <c r="T101" s="73">
        <v>2</v>
      </c>
      <c r="U101" s="63">
        <f>SUM(C101:T101)</f>
        <v>49</v>
      </c>
      <c r="X101" s="59"/>
    </row>
    <row r="102" spans="1:24" ht="14.25" hidden="1" outlineLevel="1" thickBot="1" thickTop="1">
      <c r="A102" s="55"/>
      <c r="B102" s="70"/>
      <c r="C102" s="71">
        <v>2</v>
      </c>
      <c r="D102" s="72">
        <v>2</v>
      </c>
      <c r="E102" s="72">
        <v>5</v>
      </c>
      <c r="F102" s="72">
        <v>2</v>
      </c>
      <c r="G102" s="72">
        <v>3</v>
      </c>
      <c r="H102" s="72">
        <v>6</v>
      </c>
      <c r="I102" s="72">
        <v>3</v>
      </c>
      <c r="J102" s="72">
        <v>3</v>
      </c>
      <c r="K102" s="72">
        <v>2</v>
      </c>
      <c r="L102" s="72">
        <v>3</v>
      </c>
      <c r="M102" s="72">
        <v>1</v>
      </c>
      <c r="N102" s="72">
        <v>7</v>
      </c>
      <c r="O102" s="72">
        <v>2</v>
      </c>
      <c r="P102" s="72">
        <v>1</v>
      </c>
      <c r="Q102" s="72">
        <v>1</v>
      </c>
      <c r="R102" s="72">
        <v>3</v>
      </c>
      <c r="S102" s="72">
        <v>1</v>
      </c>
      <c r="T102" s="73">
        <v>2</v>
      </c>
      <c r="U102" s="63">
        <f>SUM(C102:T102)</f>
        <v>49</v>
      </c>
      <c r="X102" s="59"/>
    </row>
    <row r="103" spans="1:24" ht="14.25" hidden="1" outlineLevel="1" thickBot="1" thickTop="1">
      <c r="A103" s="55"/>
      <c r="B103" s="70"/>
      <c r="C103" s="71">
        <v>3</v>
      </c>
      <c r="D103" s="72">
        <v>2</v>
      </c>
      <c r="E103" s="72">
        <v>2</v>
      </c>
      <c r="F103" s="72">
        <v>2</v>
      </c>
      <c r="G103" s="72">
        <v>2</v>
      </c>
      <c r="H103" s="72">
        <v>5</v>
      </c>
      <c r="I103" s="72">
        <v>2</v>
      </c>
      <c r="J103" s="72">
        <v>2</v>
      </c>
      <c r="K103" s="72">
        <v>2</v>
      </c>
      <c r="L103" s="72">
        <v>1</v>
      </c>
      <c r="M103" s="72">
        <v>7</v>
      </c>
      <c r="N103" s="72">
        <v>2</v>
      </c>
      <c r="O103" s="72">
        <v>2</v>
      </c>
      <c r="P103" s="72">
        <v>2</v>
      </c>
      <c r="Q103" s="72">
        <v>1</v>
      </c>
      <c r="R103" s="72">
        <v>3</v>
      </c>
      <c r="S103" s="72">
        <v>2</v>
      </c>
      <c r="T103" s="73">
        <v>3</v>
      </c>
      <c r="U103" s="63">
        <f>SUM(C103:T103)</f>
        <v>45</v>
      </c>
      <c r="X103" s="59"/>
    </row>
    <row r="104" spans="1:24" ht="14.25" collapsed="1" thickBot="1" thickTop="1">
      <c r="A104" s="55" t="s">
        <v>37</v>
      </c>
      <c r="B104" s="66">
        <f>COUNT(C105:C108)</f>
        <v>3</v>
      </c>
      <c r="C104" s="67">
        <f aca="true" t="shared" si="17" ref="C104:T104">AVERAGE(C105:C108)</f>
        <v>2.3333333333333335</v>
      </c>
      <c r="D104" s="67">
        <f t="shared" si="17"/>
        <v>2.3333333333333335</v>
      </c>
      <c r="E104" s="67">
        <f t="shared" si="17"/>
        <v>2.6666666666666665</v>
      </c>
      <c r="F104" s="67">
        <f t="shared" si="17"/>
        <v>2</v>
      </c>
      <c r="G104" s="67">
        <f t="shared" si="17"/>
        <v>2.3333333333333335</v>
      </c>
      <c r="H104" s="67">
        <f t="shared" si="17"/>
        <v>4</v>
      </c>
      <c r="I104" s="67">
        <f t="shared" si="17"/>
        <v>2.6666666666666665</v>
      </c>
      <c r="J104" s="67">
        <f t="shared" si="17"/>
        <v>5</v>
      </c>
      <c r="K104" s="67">
        <f t="shared" si="17"/>
        <v>2</v>
      </c>
      <c r="L104" s="67">
        <f t="shared" si="17"/>
        <v>5</v>
      </c>
      <c r="M104" s="67">
        <f t="shared" si="17"/>
        <v>4.5</v>
      </c>
      <c r="N104" s="67">
        <f t="shared" si="17"/>
        <v>2.5</v>
      </c>
      <c r="O104" s="67">
        <f t="shared" si="17"/>
        <v>3</v>
      </c>
      <c r="P104" s="67">
        <f t="shared" si="17"/>
        <v>2.5</v>
      </c>
      <c r="Q104" s="67">
        <f t="shared" si="17"/>
        <v>1.3333333333333333</v>
      </c>
      <c r="R104" s="67">
        <f t="shared" si="17"/>
        <v>2</v>
      </c>
      <c r="S104" s="67">
        <f t="shared" si="17"/>
        <v>2.3333333333333335</v>
      </c>
      <c r="T104" s="67">
        <f t="shared" si="17"/>
        <v>1.6666666666666667</v>
      </c>
      <c r="U104" s="68">
        <f>AVERAGE(U105,U108)</f>
        <v>48.5</v>
      </c>
      <c r="V104" s="69"/>
      <c r="X104" s="59"/>
    </row>
    <row r="105" spans="1:24" ht="14.25" hidden="1" outlineLevel="1" thickBot="1" thickTop="1">
      <c r="A105" s="55"/>
      <c r="B105" s="70"/>
      <c r="C105" s="71">
        <v>2</v>
      </c>
      <c r="D105" s="72">
        <v>2</v>
      </c>
      <c r="E105" s="72">
        <v>2</v>
      </c>
      <c r="F105" s="72">
        <v>2</v>
      </c>
      <c r="G105" s="72">
        <v>2</v>
      </c>
      <c r="H105" s="72">
        <v>2</v>
      </c>
      <c r="I105" s="72">
        <v>3</v>
      </c>
      <c r="J105" s="72">
        <v>7</v>
      </c>
      <c r="K105" s="72">
        <v>1</v>
      </c>
      <c r="L105" s="72">
        <v>7</v>
      </c>
      <c r="M105" s="72">
        <v>3</v>
      </c>
      <c r="N105" s="72">
        <v>2</v>
      </c>
      <c r="O105" s="72">
        <v>3</v>
      </c>
      <c r="P105" s="72">
        <v>1</v>
      </c>
      <c r="Q105" s="72">
        <v>1</v>
      </c>
      <c r="R105" s="72">
        <v>2</v>
      </c>
      <c r="S105" s="72">
        <v>2</v>
      </c>
      <c r="T105" s="73">
        <v>1</v>
      </c>
      <c r="U105" s="63">
        <f>SUM(C105:T105)</f>
        <v>45</v>
      </c>
      <c r="X105" s="59"/>
    </row>
    <row r="106" spans="1:24" ht="14.25" hidden="1" outlineLevel="1" thickBot="1" thickTop="1">
      <c r="A106" s="55"/>
      <c r="B106" s="70"/>
      <c r="C106" s="71">
        <v>2</v>
      </c>
      <c r="D106" s="72">
        <v>3</v>
      </c>
      <c r="E106" s="72">
        <v>4</v>
      </c>
      <c r="F106" s="72">
        <v>2</v>
      </c>
      <c r="G106" s="72">
        <v>3</v>
      </c>
      <c r="H106" s="72">
        <v>3</v>
      </c>
      <c r="I106" s="72">
        <v>3</v>
      </c>
      <c r="J106" s="72">
        <v>4</v>
      </c>
      <c r="K106" s="72">
        <v>4</v>
      </c>
      <c r="L106" s="72"/>
      <c r="M106" s="72"/>
      <c r="N106" s="72"/>
      <c r="O106" s="72"/>
      <c r="P106" s="72"/>
      <c r="Q106" s="72"/>
      <c r="R106" s="72"/>
      <c r="S106" s="72"/>
      <c r="T106" s="73"/>
      <c r="U106" s="63">
        <f>SUM(C106:T106)</f>
        <v>28</v>
      </c>
      <c r="X106" s="59"/>
    </row>
    <row r="107" spans="1:24" ht="14.25" hidden="1" outlineLevel="1" thickBot="1" thickTop="1">
      <c r="A107" s="55"/>
      <c r="B107" s="70"/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>
        <v>1</v>
      </c>
      <c r="R107" s="72">
        <v>2</v>
      </c>
      <c r="S107" s="72">
        <v>2</v>
      </c>
      <c r="T107" s="73">
        <v>3</v>
      </c>
      <c r="U107" s="91">
        <f>SUM(C107:T107)</f>
        <v>8</v>
      </c>
      <c r="X107" s="59"/>
    </row>
    <row r="108" spans="1:24" ht="14.25" hidden="1" outlineLevel="1" thickBot="1" thickTop="1">
      <c r="A108" s="55"/>
      <c r="B108" s="70"/>
      <c r="C108" s="71">
        <v>3</v>
      </c>
      <c r="D108" s="72">
        <v>2</v>
      </c>
      <c r="E108" s="72">
        <v>2</v>
      </c>
      <c r="F108" s="72">
        <v>2</v>
      </c>
      <c r="G108" s="72">
        <v>2</v>
      </c>
      <c r="H108" s="72">
        <v>7</v>
      </c>
      <c r="I108" s="72">
        <v>2</v>
      </c>
      <c r="J108" s="72">
        <v>4</v>
      </c>
      <c r="K108" s="72">
        <v>1</v>
      </c>
      <c r="L108" s="72">
        <v>3</v>
      </c>
      <c r="M108" s="72">
        <v>6</v>
      </c>
      <c r="N108" s="72">
        <v>3</v>
      </c>
      <c r="O108" s="72">
        <v>3</v>
      </c>
      <c r="P108" s="72">
        <v>4</v>
      </c>
      <c r="Q108" s="72">
        <v>2</v>
      </c>
      <c r="R108" s="72">
        <v>2</v>
      </c>
      <c r="S108" s="72">
        <v>3</v>
      </c>
      <c r="T108" s="73">
        <v>1</v>
      </c>
      <c r="U108" s="63">
        <f>SUM(C108:T108)</f>
        <v>52</v>
      </c>
      <c r="X108" s="59"/>
    </row>
    <row r="109" spans="1:24" ht="14.25" collapsed="1" thickBot="1" thickTop="1">
      <c r="A109" s="55" t="s">
        <v>46</v>
      </c>
      <c r="B109" s="66">
        <f>COUNT(C110:C114)</f>
        <v>4</v>
      </c>
      <c r="C109" s="67">
        <f aca="true" t="shared" si="18" ref="C109:T109">AVERAGE(C110:C114)</f>
        <v>2.75</v>
      </c>
      <c r="D109" s="67">
        <f t="shared" si="18"/>
        <v>4</v>
      </c>
      <c r="E109" s="67">
        <f t="shared" si="18"/>
        <v>2</v>
      </c>
      <c r="F109" s="67">
        <f t="shared" si="18"/>
        <v>2.5</v>
      </c>
      <c r="G109" s="67">
        <f t="shared" si="18"/>
        <v>3</v>
      </c>
      <c r="H109" s="67">
        <f t="shared" si="18"/>
        <v>3</v>
      </c>
      <c r="I109" s="67">
        <f t="shared" si="18"/>
        <v>2.5</v>
      </c>
      <c r="J109" s="67">
        <f t="shared" si="18"/>
        <v>2.25</v>
      </c>
      <c r="K109" s="67">
        <f t="shared" si="18"/>
        <v>2</v>
      </c>
      <c r="L109" s="67">
        <f t="shared" si="18"/>
        <v>2.6</v>
      </c>
      <c r="M109" s="67">
        <f t="shared" si="18"/>
        <v>3.2</v>
      </c>
      <c r="N109" s="67">
        <f t="shared" si="18"/>
        <v>4.2</v>
      </c>
      <c r="O109" s="67">
        <f t="shared" si="18"/>
        <v>2.4</v>
      </c>
      <c r="P109" s="67">
        <f t="shared" si="18"/>
        <v>2.4</v>
      </c>
      <c r="Q109" s="67">
        <f t="shared" si="18"/>
        <v>2.8</v>
      </c>
      <c r="R109" s="67">
        <f t="shared" si="18"/>
        <v>4.6</v>
      </c>
      <c r="S109" s="67">
        <f t="shared" si="18"/>
        <v>2.4</v>
      </c>
      <c r="T109" s="67">
        <f t="shared" si="18"/>
        <v>2.2</v>
      </c>
      <c r="U109" s="68">
        <f>AVERAGE(U110:U113)</f>
        <v>51</v>
      </c>
      <c r="V109" s="69"/>
      <c r="X109" s="59"/>
    </row>
    <row r="110" spans="1:24" ht="14.25" hidden="1" outlineLevel="1" thickBot="1" thickTop="1">
      <c r="A110" s="55"/>
      <c r="B110" s="70"/>
      <c r="C110" s="71">
        <v>3</v>
      </c>
      <c r="D110" s="72">
        <v>3</v>
      </c>
      <c r="E110" s="72">
        <v>2</v>
      </c>
      <c r="F110" s="72">
        <v>1</v>
      </c>
      <c r="G110" s="72">
        <v>3</v>
      </c>
      <c r="H110" s="72">
        <v>1</v>
      </c>
      <c r="I110" s="72">
        <v>2</v>
      </c>
      <c r="J110" s="72">
        <v>2</v>
      </c>
      <c r="K110" s="72">
        <v>1</v>
      </c>
      <c r="L110" s="72">
        <v>2</v>
      </c>
      <c r="M110" s="72">
        <v>1</v>
      </c>
      <c r="N110" s="72">
        <v>2</v>
      </c>
      <c r="O110" s="72">
        <v>4</v>
      </c>
      <c r="P110" s="72">
        <v>1</v>
      </c>
      <c r="Q110" s="72">
        <v>2</v>
      </c>
      <c r="R110" s="72">
        <v>7</v>
      </c>
      <c r="S110" s="72">
        <v>2</v>
      </c>
      <c r="T110" s="73">
        <v>3</v>
      </c>
      <c r="U110" s="63">
        <f>SUM(C110:T110)</f>
        <v>42</v>
      </c>
      <c r="X110" s="59"/>
    </row>
    <row r="111" spans="1:24" ht="14.25" hidden="1" outlineLevel="1" thickBot="1" thickTop="1">
      <c r="A111" s="55"/>
      <c r="B111" s="70"/>
      <c r="C111" s="71">
        <v>3</v>
      </c>
      <c r="D111" s="72">
        <v>7</v>
      </c>
      <c r="E111" s="72">
        <v>2</v>
      </c>
      <c r="F111" s="72">
        <v>4</v>
      </c>
      <c r="G111" s="72">
        <v>3</v>
      </c>
      <c r="H111" s="72">
        <v>1</v>
      </c>
      <c r="I111" s="72">
        <v>3</v>
      </c>
      <c r="J111" s="72">
        <v>2</v>
      </c>
      <c r="K111" s="72">
        <v>2</v>
      </c>
      <c r="L111" s="72">
        <v>4</v>
      </c>
      <c r="M111" s="72">
        <v>7</v>
      </c>
      <c r="N111" s="72">
        <v>1</v>
      </c>
      <c r="O111" s="72">
        <v>2</v>
      </c>
      <c r="P111" s="72">
        <v>2</v>
      </c>
      <c r="Q111" s="72">
        <v>4</v>
      </c>
      <c r="R111" s="72">
        <v>2</v>
      </c>
      <c r="S111" s="72">
        <v>3</v>
      </c>
      <c r="T111" s="73">
        <v>2</v>
      </c>
      <c r="U111" s="63">
        <f>SUM(C111:T111)</f>
        <v>54</v>
      </c>
      <c r="X111" s="59"/>
    </row>
    <row r="112" spans="1:24" ht="14.25" hidden="1" outlineLevel="1" thickBot="1" thickTop="1">
      <c r="A112" s="55"/>
      <c r="B112" s="70"/>
      <c r="C112" s="71">
        <v>2</v>
      </c>
      <c r="D112" s="72">
        <v>4</v>
      </c>
      <c r="E112" s="72">
        <v>2</v>
      </c>
      <c r="F112" s="72">
        <v>2</v>
      </c>
      <c r="G112" s="72">
        <v>3</v>
      </c>
      <c r="H112" s="72">
        <v>4</v>
      </c>
      <c r="I112" s="72">
        <v>3</v>
      </c>
      <c r="J112" s="72">
        <v>3</v>
      </c>
      <c r="K112" s="72">
        <v>2</v>
      </c>
      <c r="L112" s="72">
        <v>1</v>
      </c>
      <c r="M112" s="72">
        <v>1</v>
      </c>
      <c r="N112" s="72">
        <v>7</v>
      </c>
      <c r="O112" s="72">
        <v>2</v>
      </c>
      <c r="P112" s="72">
        <v>3</v>
      </c>
      <c r="Q112" s="72">
        <v>5</v>
      </c>
      <c r="R112" s="72">
        <v>6</v>
      </c>
      <c r="S112" s="72">
        <v>1</v>
      </c>
      <c r="T112" s="73">
        <v>1</v>
      </c>
      <c r="U112" s="63">
        <f>SUM(C112:T112)</f>
        <v>52</v>
      </c>
      <c r="X112" s="59"/>
    </row>
    <row r="113" spans="1:24" ht="14.25" hidden="1" outlineLevel="1" thickBot="1" thickTop="1">
      <c r="A113" s="55"/>
      <c r="B113" s="70"/>
      <c r="C113" s="71">
        <v>3</v>
      </c>
      <c r="D113" s="72">
        <v>2</v>
      </c>
      <c r="E113" s="72">
        <v>2</v>
      </c>
      <c r="F113" s="72">
        <v>3</v>
      </c>
      <c r="G113" s="72">
        <v>3</v>
      </c>
      <c r="H113" s="72">
        <v>6</v>
      </c>
      <c r="I113" s="72">
        <v>2</v>
      </c>
      <c r="J113" s="72">
        <v>2</v>
      </c>
      <c r="K113" s="72">
        <v>1</v>
      </c>
      <c r="L113" s="72">
        <v>5</v>
      </c>
      <c r="M113" s="72">
        <v>1</v>
      </c>
      <c r="N113" s="72">
        <v>6</v>
      </c>
      <c r="O113" s="72">
        <v>3</v>
      </c>
      <c r="P113" s="72">
        <v>5</v>
      </c>
      <c r="Q113" s="72">
        <v>2</v>
      </c>
      <c r="R113" s="72">
        <v>5</v>
      </c>
      <c r="S113" s="72">
        <v>3</v>
      </c>
      <c r="T113" s="73">
        <v>2</v>
      </c>
      <c r="U113" s="63">
        <f>SUM(C113:T113)</f>
        <v>56</v>
      </c>
      <c r="X113" s="59"/>
    </row>
    <row r="114" spans="1:24" ht="14.25" hidden="1" outlineLevel="1" thickBot="1" thickTop="1">
      <c r="A114" s="55"/>
      <c r="B114" s="70"/>
      <c r="C114" s="71"/>
      <c r="D114" s="72"/>
      <c r="E114" s="72"/>
      <c r="F114" s="72"/>
      <c r="G114" s="72"/>
      <c r="H114" s="72"/>
      <c r="I114" s="72"/>
      <c r="J114" s="72"/>
      <c r="K114" s="72">
        <v>4</v>
      </c>
      <c r="L114" s="72">
        <v>1</v>
      </c>
      <c r="M114" s="72">
        <v>6</v>
      </c>
      <c r="N114" s="72">
        <v>5</v>
      </c>
      <c r="O114" s="72">
        <v>1</v>
      </c>
      <c r="P114" s="72">
        <v>1</v>
      </c>
      <c r="Q114" s="72">
        <v>1</v>
      </c>
      <c r="R114" s="72">
        <v>3</v>
      </c>
      <c r="S114" s="72">
        <v>3</v>
      </c>
      <c r="T114" s="73">
        <v>3</v>
      </c>
      <c r="U114" s="63">
        <f>SUM(C114:T114)</f>
        <v>28</v>
      </c>
      <c r="X114" s="59"/>
    </row>
    <row r="115" spans="1:24" ht="14.25" collapsed="1" thickBot="1" thickTop="1">
      <c r="A115" s="55" t="s">
        <v>49</v>
      </c>
      <c r="B115" s="66">
        <f>COUNT(C116:C119)</f>
        <v>3</v>
      </c>
      <c r="C115" s="67">
        <f aca="true" t="shared" si="19" ref="C115:T115">AVERAGE(C116:C119)</f>
        <v>3.3333333333333335</v>
      </c>
      <c r="D115" s="67">
        <f t="shared" si="19"/>
        <v>2.3333333333333335</v>
      </c>
      <c r="E115" s="67">
        <f t="shared" si="19"/>
        <v>2.6666666666666665</v>
      </c>
      <c r="F115" s="67">
        <f t="shared" si="19"/>
        <v>2</v>
      </c>
      <c r="G115" s="67">
        <f t="shared" si="19"/>
        <v>2</v>
      </c>
      <c r="H115" s="67">
        <f t="shared" si="19"/>
        <v>6</v>
      </c>
      <c r="I115" s="67">
        <f t="shared" si="19"/>
        <v>2.6666666666666665</v>
      </c>
      <c r="J115" s="67">
        <f t="shared" si="19"/>
        <v>2.6666666666666665</v>
      </c>
      <c r="K115" s="67">
        <f t="shared" si="19"/>
        <v>1</v>
      </c>
      <c r="L115" s="67">
        <f t="shared" si="19"/>
        <v>4.25</v>
      </c>
      <c r="M115" s="67">
        <f t="shared" si="19"/>
        <v>4</v>
      </c>
      <c r="N115" s="67">
        <f t="shared" si="19"/>
        <v>5.5</v>
      </c>
      <c r="O115" s="67">
        <f t="shared" si="19"/>
        <v>2.5</v>
      </c>
      <c r="P115" s="67">
        <f t="shared" si="19"/>
        <v>1.75</v>
      </c>
      <c r="Q115" s="67">
        <f t="shared" si="19"/>
        <v>4</v>
      </c>
      <c r="R115" s="67">
        <f t="shared" si="19"/>
        <v>3.25</v>
      </c>
      <c r="S115" s="67">
        <f t="shared" si="19"/>
        <v>2.25</v>
      </c>
      <c r="T115" s="67">
        <f t="shared" si="19"/>
        <v>2.5</v>
      </c>
      <c r="U115" s="68">
        <f>AVERAGE(U116,U118,U119)</f>
        <v>54.333333333333336</v>
      </c>
      <c r="V115" s="69"/>
      <c r="X115" s="59"/>
    </row>
    <row r="116" spans="1:24" ht="14.25" hidden="1" outlineLevel="1" thickBot="1" thickTop="1">
      <c r="A116" s="55"/>
      <c r="B116" s="70"/>
      <c r="C116" s="71">
        <v>3</v>
      </c>
      <c r="D116" s="72">
        <v>3</v>
      </c>
      <c r="E116" s="72">
        <v>2</v>
      </c>
      <c r="F116" s="72">
        <v>2</v>
      </c>
      <c r="G116" s="72">
        <v>1</v>
      </c>
      <c r="H116" s="72">
        <v>6</v>
      </c>
      <c r="I116" s="72">
        <v>3</v>
      </c>
      <c r="J116" s="72">
        <v>4</v>
      </c>
      <c r="K116" s="72">
        <v>1</v>
      </c>
      <c r="L116" s="72">
        <v>7</v>
      </c>
      <c r="M116" s="72">
        <v>4</v>
      </c>
      <c r="N116" s="72">
        <v>3</v>
      </c>
      <c r="O116" s="72">
        <v>2</v>
      </c>
      <c r="P116" s="72">
        <v>2</v>
      </c>
      <c r="Q116" s="72">
        <v>2</v>
      </c>
      <c r="R116" s="72">
        <v>4</v>
      </c>
      <c r="S116" s="72">
        <v>2</v>
      </c>
      <c r="T116" s="73">
        <v>7</v>
      </c>
      <c r="U116" s="63">
        <f>SUM(C116:T116)</f>
        <v>58</v>
      </c>
      <c r="X116" s="59"/>
    </row>
    <row r="117" spans="1:24" ht="14.25" hidden="1" outlineLevel="1" thickBot="1" thickTop="1">
      <c r="A117" s="55"/>
      <c r="B117" s="70"/>
      <c r="C117" s="71"/>
      <c r="D117" s="72"/>
      <c r="E117" s="72"/>
      <c r="F117" s="72"/>
      <c r="G117" s="72"/>
      <c r="H117" s="72"/>
      <c r="I117" s="72"/>
      <c r="J117" s="72"/>
      <c r="K117" s="72"/>
      <c r="L117" s="72">
        <v>5</v>
      </c>
      <c r="M117" s="72">
        <v>5</v>
      </c>
      <c r="N117" s="72">
        <v>5</v>
      </c>
      <c r="O117" s="72">
        <v>2</v>
      </c>
      <c r="P117" s="72">
        <v>2</v>
      </c>
      <c r="Q117" s="72">
        <v>7</v>
      </c>
      <c r="R117" s="72">
        <v>2</v>
      </c>
      <c r="S117" s="72">
        <v>2</v>
      </c>
      <c r="T117" s="73">
        <v>1</v>
      </c>
      <c r="U117" s="63">
        <f>SUM(C117:T117)</f>
        <v>31</v>
      </c>
      <c r="X117" s="59"/>
    </row>
    <row r="118" spans="1:24" ht="14.25" hidden="1" outlineLevel="1" thickBot="1" thickTop="1">
      <c r="A118" s="55"/>
      <c r="B118" s="70"/>
      <c r="C118" s="71">
        <v>3</v>
      </c>
      <c r="D118" s="72">
        <v>2</v>
      </c>
      <c r="E118" s="72">
        <v>4</v>
      </c>
      <c r="F118" s="72">
        <v>2</v>
      </c>
      <c r="G118" s="72">
        <v>2</v>
      </c>
      <c r="H118" s="72">
        <v>7</v>
      </c>
      <c r="I118" s="72">
        <v>2</v>
      </c>
      <c r="J118" s="72">
        <v>2</v>
      </c>
      <c r="K118" s="72">
        <v>1</v>
      </c>
      <c r="L118" s="72">
        <v>2</v>
      </c>
      <c r="M118" s="72">
        <v>6</v>
      </c>
      <c r="N118" s="72">
        <v>7</v>
      </c>
      <c r="O118" s="72">
        <v>3</v>
      </c>
      <c r="P118" s="72">
        <v>2</v>
      </c>
      <c r="Q118" s="72">
        <v>3</v>
      </c>
      <c r="R118" s="72">
        <v>4</v>
      </c>
      <c r="S118" s="72">
        <v>2</v>
      </c>
      <c r="T118" s="73">
        <v>1</v>
      </c>
      <c r="U118" s="63">
        <f>SUM(C118:T118)</f>
        <v>55</v>
      </c>
      <c r="X118" s="59"/>
    </row>
    <row r="119" spans="1:24" ht="14.25" hidden="1" outlineLevel="1" thickBot="1" thickTop="1">
      <c r="A119" s="55"/>
      <c r="B119" s="70"/>
      <c r="C119" s="71">
        <v>4</v>
      </c>
      <c r="D119" s="72">
        <v>2</v>
      </c>
      <c r="E119" s="72">
        <v>2</v>
      </c>
      <c r="F119" s="72">
        <v>2</v>
      </c>
      <c r="G119" s="72">
        <v>3</v>
      </c>
      <c r="H119" s="72">
        <v>5</v>
      </c>
      <c r="I119" s="72">
        <v>3</v>
      </c>
      <c r="J119" s="72">
        <v>2</v>
      </c>
      <c r="K119" s="72">
        <v>1</v>
      </c>
      <c r="L119" s="72">
        <v>3</v>
      </c>
      <c r="M119" s="72">
        <v>1</v>
      </c>
      <c r="N119" s="72">
        <v>7</v>
      </c>
      <c r="O119" s="72">
        <v>3</v>
      </c>
      <c r="P119" s="72">
        <v>1</v>
      </c>
      <c r="Q119" s="72">
        <v>4</v>
      </c>
      <c r="R119" s="72">
        <v>3</v>
      </c>
      <c r="S119" s="72">
        <v>3</v>
      </c>
      <c r="T119" s="73">
        <v>1</v>
      </c>
      <c r="U119" s="63">
        <f>SUM(C119:T119)</f>
        <v>50</v>
      </c>
      <c r="X119" s="59"/>
    </row>
    <row r="120" spans="1:24" ht="14.25" collapsed="1" thickBot="1" thickTop="1">
      <c r="A120" s="55" t="s">
        <v>39</v>
      </c>
      <c r="B120" s="66">
        <f>COUNT(C121)</f>
        <v>1</v>
      </c>
      <c r="C120" s="67">
        <f aca="true" t="shared" si="20" ref="C120:T120">AVERAGE(C121:C123)</f>
        <v>2</v>
      </c>
      <c r="D120" s="67">
        <f t="shared" si="20"/>
        <v>4.333333333333333</v>
      </c>
      <c r="E120" s="67">
        <f t="shared" si="20"/>
        <v>2.6666666666666665</v>
      </c>
      <c r="F120" s="67">
        <f t="shared" si="20"/>
        <v>2</v>
      </c>
      <c r="G120" s="67">
        <f t="shared" si="20"/>
        <v>2.3333333333333335</v>
      </c>
      <c r="H120" s="67">
        <f t="shared" si="20"/>
        <v>3.3333333333333335</v>
      </c>
      <c r="I120" s="67">
        <f t="shared" si="20"/>
        <v>2</v>
      </c>
      <c r="J120" s="67">
        <f t="shared" si="20"/>
        <v>5</v>
      </c>
      <c r="K120" s="67">
        <f t="shared" si="20"/>
        <v>3.3333333333333335</v>
      </c>
      <c r="L120" s="67">
        <f t="shared" si="20"/>
        <v>3</v>
      </c>
      <c r="M120" s="67">
        <f t="shared" si="20"/>
        <v>6</v>
      </c>
      <c r="N120" s="67">
        <f t="shared" si="20"/>
        <v>7</v>
      </c>
      <c r="O120" s="67">
        <f t="shared" si="20"/>
        <v>3</v>
      </c>
      <c r="P120" s="67">
        <f t="shared" si="20"/>
        <v>3</v>
      </c>
      <c r="Q120" s="67">
        <f t="shared" si="20"/>
        <v>3</v>
      </c>
      <c r="R120" s="67">
        <f t="shared" si="20"/>
        <v>2</v>
      </c>
      <c r="S120" s="67">
        <f t="shared" si="20"/>
        <v>3</v>
      </c>
      <c r="T120" s="67">
        <f t="shared" si="20"/>
        <v>3</v>
      </c>
      <c r="U120" s="68">
        <f>AVERAGE(U121)</f>
        <v>61</v>
      </c>
      <c r="V120" s="69"/>
      <c r="X120" s="59"/>
    </row>
    <row r="121" spans="1:24" ht="14.25" hidden="1" outlineLevel="1" thickBot="1" thickTop="1">
      <c r="A121" s="55"/>
      <c r="B121" s="70"/>
      <c r="C121" s="71">
        <v>2</v>
      </c>
      <c r="D121" s="72">
        <v>5</v>
      </c>
      <c r="E121" s="72">
        <v>3</v>
      </c>
      <c r="F121" s="72">
        <v>2</v>
      </c>
      <c r="G121" s="72">
        <v>2</v>
      </c>
      <c r="H121" s="72">
        <v>4</v>
      </c>
      <c r="I121" s="72">
        <v>2</v>
      </c>
      <c r="J121" s="72">
        <v>6</v>
      </c>
      <c r="K121" s="72">
        <v>1</v>
      </c>
      <c r="L121" s="72">
        <v>4</v>
      </c>
      <c r="M121" s="72">
        <v>6</v>
      </c>
      <c r="N121" s="72">
        <v>7</v>
      </c>
      <c r="O121" s="72">
        <v>3</v>
      </c>
      <c r="P121" s="72">
        <v>3</v>
      </c>
      <c r="Q121" s="72">
        <v>3</v>
      </c>
      <c r="R121" s="72">
        <v>2</v>
      </c>
      <c r="S121" s="72">
        <v>3</v>
      </c>
      <c r="T121" s="73">
        <v>3</v>
      </c>
      <c r="U121" s="63">
        <f>SUM(C121:T121)</f>
        <v>61</v>
      </c>
      <c r="X121" s="59"/>
    </row>
    <row r="122" spans="1:24" ht="14.25" hidden="1" outlineLevel="1" thickBot="1" thickTop="1">
      <c r="A122" s="55"/>
      <c r="B122" s="70"/>
      <c r="C122" s="71">
        <v>1</v>
      </c>
      <c r="D122" s="72">
        <v>5</v>
      </c>
      <c r="E122" s="72">
        <v>3</v>
      </c>
      <c r="F122" s="72">
        <v>2</v>
      </c>
      <c r="G122" s="72">
        <v>2</v>
      </c>
      <c r="H122" s="72">
        <v>1</v>
      </c>
      <c r="I122" s="72">
        <v>2</v>
      </c>
      <c r="J122" s="72">
        <v>2</v>
      </c>
      <c r="K122" s="72">
        <v>7</v>
      </c>
      <c r="L122" s="72">
        <v>2</v>
      </c>
      <c r="M122" s="72"/>
      <c r="N122" s="72"/>
      <c r="O122" s="72"/>
      <c r="P122" s="72"/>
      <c r="Q122" s="72"/>
      <c r="R122" s="72"/>
      <c r="S122" s="72"/>
      <c r="T122" s="73"/>
      <c r="U122" s="63">
        <f>SUM(C122:T122)</f>
        <v>27</v>
      </c>
      <c r="X122" s="59"/>
    </row>
    <row r="123" spans="1:24" ht="14.25" hidden="1" outlineLevel="1" thickBot="1" thickTop="1">
      <c r="A123" s="55"/>
      <c r="B123" s="70"/>
      <c r="C123" s="71">
        <v>3</v>
      </c>
      <c r="D123" s="72">
        <v>3</v>
      </c>
      <c r="E123" s="72">
        <v>2</v>
      </c>
      <c r="F123" s="72">
        <v>2</v>
      </c>
      <c r="G123" s="72">
        <v>3</v>
      </c>
      <c r="H123" s="72">
        <v>5</v>
      </c>
      <c r="I123" s="72">
        <v>2</v>
      </c>
      <c r="J123" s="72">
        <v>7</v>
      </c>
      <c r="K123" s="72">
        <v>2</v>
      </c>
      <c r="L123" s="72"/>
      <c r="M123" s="72"/>
      <c r="N123" s="72"/>
      <c r="O123" s="72"/>
      <c r="P123" s="72"/>
      <c r="Q123" s="72"/>
      <c r="R123" s="72"/>
      <c r="S123" s="72"/>
      <c r="T123" s="73"/>
      <c r="U123" s="63">
        <f>SUM(C123:T123)</f>
        <v>29</v>
      </c>
      <c r="X123" s="59"/>
    </row>
    <row r="124" spans="1:24" ht="14.25" collapsed="1" thickBot="1" thickTop="1">
      <c r="A124" s="55" t="s">
        <v>64</v>
      </c>
      <c r="B124" s="66">
        <f>COUNT(C125:C128)</f>
        <v>2</v>
      </c>
      <c r="C124" s="67">
        <f aca="true" t="shared" si="21" ref="C124:T124">AVERAGE(C125:C128)</f>
        <v>2.5</v>
      </c>
      <c r="D124" s="67">
        <f t="shared" si="21"/>
        <v>3</v>
      </c>
      <c r="E124" s="67">
        <f t="shared" si="21"/>
        <v>3.5</v>
      </c>
      <c r="F124" s="67">
        <f t="shared" si="21"/>
        <v>2</v>
      </c>
      <c r="G124" s="67">
        <f t="shared" si="21"/>
        <v>3</v>
      </c>
      <c r="H124" s="67">
        <f t="shared" si="21"/>
        <v>1</v>
      </c>
      <c r="I124" s="67">
        <f t="shared" si="21"/>
        <v>2</v>
      </c>
      <c r="J124" s="67">
        <f t="shared" si="21"/>
        <v>5.5</v>
      </c>
      <c r="K124" s="67">
        <f t="shared" si="21"/>
        <v>4</v>
      </c>
      <c r="L124" s="67">
        <f t="shared" si="21"/>
        <v>2.5</v>
      </c>
      <c r="M124" s="67">
        <f t="shared" si="21"/>
        <v>6.5</v>
      </c>
      <c r="N124" s="67">
        <f t="shared" si="21"/>
        <v>6</v>
      </c>
      <c r="O124" s="67">
        <f t="shared" si="21"/>
        <v>4</v>
      </c>
      <c r="P124" s="67">
        <f t="shared" si="21"/>
        <v>2</v>
      </c>
      <c r="Q124" s="67">
        <f t="shared" si="21"/>
        <v>5.25</v>
      </c>
      <c r="R124" s="67">
        <f t="shared" si="21"/>
        <v>3.25</v>
      </c>
      <c r="S124" s="67">
        <f t="shared" si="21"/>
        <v>2.75</v>
      </c>
      <c r="T124" s="67">
        <f t="shared" si="21"/>
        <v>3</v>
      </c>
      <c r="U124" s="68">
        <f>AVERAGE(U126,U128)</f>
        <v>62.5</v>
      </c>
      <c r="V124" s="69"/>
      <c r="X124" s="59"/>
    </row>
    <row r="125" spans="1:24" ht="14.25" hidden="1" outlineLevel="1" thickBot="1" thickTop="1">
      <c r="A125" s="55"/>
      <c r="B125" s="70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>
        <v>4</v>
      </c>
      <c r="P125" s="72">
        <v>1</v>
      </c>
      <c r="Q125" s="72">
        <v>7</v>
      </c>
      <c r="R125" s="72">
        <v>3</v>
      </c>
      <c r="S125" s="72">
        <v>4</v>
      </c>
      <c r="T125" s="73">
        <v>2</v>
      </c>
      <c r="U125" s="63">
        <f>SUM(C125:T125)</f>
        <v>21</v>
      </c>
      <c r="X125" s="59"/>
    </row>
    <row r="126" spans="1:24" ht="14.25" hidden="1" outlineLevel="1" thickBot="1" thickTop="1">
      <c r="A126" s="55"/>
      <c r="B126" s="70"/>
      <c r="C126" s="71">
        <v>2</v>
      </c>
      <c r="D126" s="72">
        <v>3</v>
      </c>
      <c r="E126" s="72">
        <v>4</v>
      </c>
      <c r="F126" s="72">
        <v>2</v>
      </c>
      <c r="G126" s="72">
        <v>3</v>
      </c>
      <c r="H126" s="72">
        <v>1</v>
      </c>
      <c r="I126" s="72">
        <v>2</v>
      </c>
      <c r="J126" s="72">
        <v>7</v>
      </c>
      <c r="K126" s="72">
        <v>1</v>
      </c>
      <c r="L126" s="72">
        <v>3</v>
      </c>
      <c r="M126" s="72">
        <v>6</v>
      </c>
      <c r="N126" s="72">
        <v>7</v>
      </c>
      <c r="O126" s="72">
        <v>4</v>
      </c>
      <c r="P126" s="72">
        <v>2</v>
      </c>
      <c r="Q126" s="72">
        <v>7</v>
      </c>
      <c r="R126" s="72">
        <v>3</v>
      </c>
      <c r="S126" s="72">
        <v>2</v>
      </c>
      <c r="T126" s="73">
        <v>2</v>
      </c>
      <c r="U126" s="63">
        <f>SUM(C126:T126)</f>
        <v>61</v>
      </c>
      <c r="X126" s="59"/>
    </row>
    <row r="127" spans="1:24" ht="14.25" hidden="1" outlineLevel="1" thickBot="1" thickTop="1">
      <c r="A127" s="55"/>
      <c r="B127" s="70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>
        <v>4</v>
      </c>
      <c r="O127" s="72">
        <v>4</v>
      </c>
      <c r="P127" s="72">
        <v>1</v>
      </c>
      <c r="Q127" s="72">
        <v>3</v>
      </c>
      <c r="R127" s="72">
        <v>3</v>
      </c>
      <c r="S127" s="72">
        <v>3</v>
      </c>
      <c r="T127" s="73">
        <v>6</v>
      </c>
      <c r="U127" s="63">
        <f>SUM(C127:T127)</f>
        <v>24</v>
      </c>
      <c r="X127" s="59"/>
    </row>
    <row r="128" spans="1:24" ht="14.25" hidden="1" outlineLevel="1" thickBot="1" thickTop="1">
      <c r="A128" s="55"/>
      <c r="B128" s="70"/>
      <c r="C128" s="71">
        <v>3</v>
      </c>
      <c r="D128" s="72">
        <v>3</v>
      </c>
      <c r="E128" s="72">
        <v>3</v>
      </c>
      <c r="F128" s="72">
        <v>2</v>
      </c>
      <c r="G128" s="72">
        <v>3</v>
      </c>
      <c r="H128" s="72">
        <v>1</v>
      </c>
      <c r="I128" s="72">
        <v>2</v>
      </c>
      <c r="J128" s="72">
        <v>4</v>
      </c>
      <c r="K128" s="72">
        <v>7</v>
      </c>
      <c r="L128" s="72">
        <v>2</v>
      </c>
      <c r="M128" s="72">
        <v>7</v>
      </c>
      <c r="N128" s="72">
        <v>7</v>
      </c>
      <c r="O128" s="72">
        <v>4</v>
      </c>
      <c r="P128" s="72">
        <v>4</v>
      </c>
      <c r="Q128" s="72">
        <v>4</v>
      </c>
      <c r="R128" s="72">
        <v>4</v>
      </c>
      <c r="S128" s="72">
        <v>2</v>
      </c>
      <c r="T128" s="73">
        <v>2</v>
      </c>
      <c r="U128" s="63">
        <f>SUM(C128:T128)</f>
        <v>64</v>
      </c>
      <c r="X128" s="59"/>
    </row>
    <row r="129" spans="1:24" ht="14.25" collapsed="1" thickBot="1" thickTop="1">
      <c r="A129" s="55" t="s">
        <v>53</v>
      </c>
      <c r="B129" s="66">
        <f>COUNT(C130:C130)</f>
        <v>1</v>
      </c>
      <c r="C129" s="67">
        <f aca="true" t="shared" si="22" ref="C129:T129">AVERAGE(C130:C130)</f>
        <v>1</v>
      </c>
      <c r="D129" s="67">
        <f t="shared" si="22"/>
        <v>5</v>
      </c>
      <c r="E129" s="67">
        <f t="shared" si="22"/>
        <v>4</v>
      </c>
      <c r="F129" s="67">
        <f t="shared" si="22"/>
        <v>2</v>
      </c>
      <c r="G129" s="67">
        <f t="shared" si="22"/>
        <v>3</v>
      </c>
      <c r="H129" s="67">
        <f t="shared" si="22"/>
        <v>4</v>
      </c>
      <c r="I129" s="67">
        <f t="shared" si="22"/>
        <v>2</v>
      </c>
      <c r="J129" s="67">
        <f t="shared" si="22"/>
        <v>4</v>
      </c>
      <c r="K129" s="67">
        <f t="shared" si="22"/>
        <v>2</v>
      </c>
      <c r="L129" s="67">
        <f t="shared" si="22"/>
        <v>6</v>
      </c>
      <c r="M129" s="67">
        <f t="shared" si="22"/>
        <v>6</v>
      </c>
      <c r="N129" s="67">
        <f t="shared" si="22"/>
        <v>3</v>
      </c>
      <c r="O129" s="67">
        <f t="shared" si="22"/>
        <v>4</v>
      </c>
      <c r="P129" s="67">
        <f t="shared" si="22"/>
        <v>1</v>
      </c>
      <c r="Q129" s="67">
        <f t="shared" si="22"/>
        <v>7</v>
      </c>
      <c r="R129" s="67">
        <f t="shared" si="22"/>
        <v>2</v>
      </c>
      <c r="S129" s="67">
        <f t="shared" si="22"/>
        <v>3</v>
      </c>
      <c r="T129" s="67">
        <f t="shared" si="22"/>
        <v>6</v>
      </c>
      <c r="U129" s="68">
        <f>AVERAGE(U130)</f>
        <v>65</v>
      </c>
      <c r="V129" s="69"/>
      <c r="X129" s="59"/>
    </row>
    <row r="130" spans="1:24" ht="14.25" hidden="1" outlineLevel="1" thickBot="1" thickTop="1">
      <c r="A130" s="55"/>
      <c r="B130" s="70"/>
      <c r="C130" s="71">
        <v>1</v>
      </c>
      <c r="D130" s="72">
        <v>5</v>
      </c>
      <c r="E130" s="72">
        <v>4</v>
      </c>
      <c r="F130" s="72">
        <v>2</v>
      </c>
      <c r="G130" s="72">
        <v>3</v>
      </c>
      <c r="H130" s="72">
        <v>4</v>
      </c>
      <c r="I130" s="72">
        <v>2</v>
      </c>
      <c r="J130" s="72">
        <v>4</v>
      </c>
      <c r="K130" s="72">
        <v>2</v>
      </c>
      <c r="L130" s="72">
        <v>6</v>
      </c>
      <c r="M130" s="72">
        <v>6</v>
      </c>
      <c r="N130" s="72">
        <v>3</v>
      </c>
      <c r="O130" s="72">
        <v>4</v>
      </c>
      <c r="P130" s="72">
        <v>1</v>
      </c>
      <c r="Q130" s="72">
        <v>7</v>
      </c>
      <c r="R130" s="72">
        <v>2</v>
      </c>
      <c r="S130" s="72">
        <v>3</v>
      </c>
      <c r="T130" s="73">
        <v>6</v>
      </c>
      <c r="U130" s="63">
        <f>SUM(C130:T130)</f>
        <v>65</v>
      </c>
      <c r="X130" s="59"/>
    </row>
    <row r="131" spans="1:24" ht="14.25" collapsed="1" thickBot="1" thickTop="1">
      <c r="A131" s="55" t="s">
        <v>54</v>
      </c>
      <c r="B131" s="66">
        <f>COUNT(C132:C133)</f>
        <v>2</v>
      </c>
      <c r="C131" s="67">
        <f aca="true" t="shared" si="23" ref="C131:T131">AVERAGE(C132:C133)</f>
        <v>2.5</v>
      </c>
      <c r="D131" s="67">
        <f t="shared" si="23"/>
        <v>4.5</v>
      </c>
      <c r="E131" s="67">
        <f t="shared" si="23"/>
        <v>3</v>
      </c>
      <c r="F131" s="67">
        <f t="shared" si="23"/>
        <v>3</v>
      </c>
      <c r="G131" s="67">
        <f t="shared" si="23"/>
        <v>2</v>
      </c>
      <c r="H131" s="67">
        <f t="shared" si="23"/>
        <v>1.5</v>
      </c>
      <c r="I131" s="67">
        <f t="shared" si="23"/>
        <v>3</v>
      </c>
      <c r="J131" s="67">
        <f t="shared" si="23"/>
        <v>2</v>
      </c>
      <c r="K131" s="67">
        <f t="shared" si="23"/>
        <v>2.5</v>
      </c>
      <c r="L131" s="67">
        <f t="shared" si="23"/>
        <v>7</v>
      </c>
      <c r="M131" s="67">
        <f t="shared" si="23"/>
        <v>6</v>
      </c>
      <c r="N131" s="67">
        <f t="shared" si="23"/>
        <v>5</v>
      </c>
      <c r="O131" s="67">
        <f t="shared" si="23"/>
        <v>4</v>
      </c>
      <c r="P131" s="67">
        <f t="shared" si="23"/>
        <v>1</v>
      </c>
      <c r="Q131" s="67">
        <f t="shared" si="23"/>
        <v>7</v>
      </c>
      <c r="R131" s="67">
        <f t="shared" si="23"/>
        <v>2</v>
      </c>
      <c r="S131" s="67">
        <f t="shared" si="23"/>
        <v>2</v>
      </c>
      <c r="T131" s="67">
        <f t="shared" si="23"/>
        <v>7</v>
      </c>
      <c r="U131" s="68">
        <f>AVERAGE(U132)</f>
        <v>69</v>
      </c>
      <c r="V131" s="69"/>
      <c r="X131" s="59"/>
    </row>
    <row r="132" spans="1:24" ht="14.25" hidden="1" outlineLevel="1" thickBot="1" thickTop="1">
      <c r="A132" s="55"/>
      <c r="B132" s="70"/>
      <c r="C132" s="71">
        <v>2</v>
      </c>
      <c r="D132" s="72">
        <v>5</v>
      </c>
      <c r="E132" s="72">
        <v>2</v>
      </c>
      <c r="F132" s="72">
        <v>4</v>
      </c>
      <c r="G132" s="72">
        <v>3</v>
      </c>
      <c r="H132" s="72">
        <v>2</v>
      </c>
      <c r="I132" s="72">
        <v>3</v>
      </c>
      <c r="J132" s="72">
        <v>2</v>
      </c>
      <c r="K132" s="72">
        <v>4</v>
      </c>
      <c r="L132" s="72">
        <v>7</v>
      </c>
      <c r="M132" s="72">
        <v>5</v>
      </c>
      <c r="N132" s="72">
        <v>7</v>
      </c>
      <c r="O132" s="72">
        <v>4</v>
      </c>
      <c r="P132" s="72">
        <v>1</v>
      </c>
      <c r="Q132" s="72">
        <v>7</v>
      </c>
      <c r="R132" s="72">
        <v>2</v>
      </c>
      <c r="S132" s="72">
        <v>2</v>
      </c>
      <c r="T132" s="73">
        <v>7</v>
      </c>
      <c r="U132" s="63">
        <f>SUM(C132:T132)</f>
        <v>69</v>
      </c>
      <c r="X132" s="59"/>
    </row>
    <row r="133" spans="1:24" ht="14.25" hidden="1" outlineLevel="1" thickBot="1" thickTop="1">
      <c r="A133" s="55"/>
      <c r="B133" s="70"/>
      <c r="C133" s="71">
        <v>3</v>
      </c>
      <c r="D133" s="72">
        <v>4</v>
      </c>
      <c r="E133" s="72">
        <v>4</v>
      </c>
      <c r="F133" s="72">
        <v>2</v>
      </c>
      <c r="G133" s="72">
        <v>1</v>
      </c>
      <c r="H133" s="72">
        <v>1</v>
      </c>
      <c r="I133" s="72">
        <v>3</v>
      </c>
      <c r="J133" s="72">
        <v>2</v>
      </c>
      <c r="K133" s="72">
        <v>1</v>
      </c>
      <c r="L133" s="72">
        <v>7</v>
      </c>
      <c r="M133" s="72">
        <v>7</v>
      </c>
      <c r="N133" s="72">
        <v>3</v>
      </c>
      <c r="O133" s="72"/>
      <c r="P133" s="72"/>
      <c r="Q133" s="72"/>
      <c r="R133" s="72"/>
      <c r="S133" s="72"/>
      <c r="T133" s="73"/>
      <c r="U133" s="63">
        <f>SUM(C133:T133)</f>
        <v>38</v>
      </c>
      <c r="X133" s="59"/>
    </row>
    <row r="134" spans="1:27" ht="14.25" collapsed="1" thickBot="1" thickTop="1">
      <c r="A134" s="77" t="s">
        <v>1</v>
      </c>
      <c r="B134" s="78"/>
      <c r="C134" s="79">
        <f>AVERAGE(C8,C14,C20,C26,C32,C37,C42,C48,C53,C59,C64,C70,C76,C81,C86,C92,C98,C104,C109,C115,C120,C124,C129,C131)</f>
        <v>2.25625</v>
      </c>
      <c r="D134" s="79">
        <f aca="true" t="shared" si="24" ref="D134:T134">AVERAGE(D8,D14,D20,D26,D32,D37,D42,D48,D53,D59,D64,D70,D76,D81,D86,D92,D98,D104,D109,D115,D120,D124,D129,D131)</f>
        <v>2.585416666666667</v>
      </c>
      <c r="E134" s="79">
        <f t="shared" si="24"/>
        <v>2.701388888888888</v>
      </c>
      <c r="F134" s="79">
        <f t="shared" si="24"/>
        <v>2.1027777777777774</v>
      </c>
      <c r="G134" s="79">
        <f t="shared" si="24"/>
        <v>2.2819444444444446</v>
      </c>
      <c r="H134" s="79">
        <f t="shared" si="24"/>
        <v>2.709722222222222</v>
      </c>
      <c r="I134" s="79">
        <f t="shared" si="24"/>
        <v>2.409722222222222</v>
      </c>
      <c r="J134" s="79">
        <f t="shared" si="24"/>
        <v>3.2249999999999996</v>
      </c>
      <c r="K134" s="79">
        <f t="shared" si="24"/>
        <v>1.9909722222222221</v>
      </c>
      <c r="L134" s="79">
        <f t="shared" si="24"/>
        <v>3.516666666666667</v>
      </c>
      <c r="M134" s="79">
        <f t="shared" si="24"/>
        <v>3.384027777777778</v>
      </c>
      <c r="N134" s="79">
        <f t="shared" si="24"/>
        <v>3.7673611111111107</v>
      </c>
      <c r="O134" s="79">
        <f t="shared" si="24"/>
        <v>2.94375</v>
      </c>
      <c r="P134" s="79">
        <f t="shared" si="24"/>
        <v>1.4347222222222225</v>
      </c>
      <c r="Q134" s="79">
        <f t="shared" si="24"/>
        <v>2.911111111111111</v>
      </c>
      <c r="R134" s="79">
        <f t="shared" si="24"/>
        <v>2.4923611111111112</v>
      </c>
      <c r="S134" s="79">
        <f t="shared" si="24"/>
        <v>2.159722222222222</v>
      </c>
      <c r="T134" s="79">
        <f t="shared" si="24"/>
        <v>2.5868055555555554</v>
      </c>
      <c r="U134" s="79">
        <f>AVERAGE(U8,U14,U20,U26,U32,U37,U42,U48,U53,U59,U64,U70,U76,U81,U86,U92,U98,U104,U109,U115,U120,U124,U129,U131)</f>
        <v>47.17847222222222</v>
      </c>
      <c r="AA134" s="69"/>
    </row>
    <row r="135" ht="13.5" thickTop="1"/>
  </sheetData>
  <sheetProtection/>
  <mergeCells count="3">
    <mergeCell ref="A1:U1"/>
    <mergeCell ref="A3:U3"/>
    <mergeCell ref="A5:U5"/>
  </mergeCells>
  <conditionalFormatting sqref="C69:T69 C9:T9 C15:T16 C21:T22 C27:T29 C33:T33 C38:T39 C43:T43 C54:T54 C60:T60 C133:T133 C71:T71 C77:T77 C87:T88 C93:T93 C12:T13 C19:T19 C47:T47 C58:T58 C75:T75 C80:T80 C91:T91 C97:T97 C25:T25 C31:T31 C41:T41 C49:T52 C85:T85 C36:T36 C63:T63">
    <cfRule type="cellIs" priority="362" dxfId="2" operator="equal" stopIfTrue="1">
      <formula>1</formula>
    </cfRule>
    <cfRule type="cellIs" priority="363" dxfId="0" operator="equal" stopIfTrue="1">
      <formula>2</formula>
    </cfRule>
  </conditionalFormatting>
  <conditionalFormatting sqref="U8:U9 U37:U38 U86:U87 U12:U15 U19:U21 U47:U49 U58:U60 U69:U71 U75:U76 U91:U92 U97 U25:U26 U32 U41:U43 U52:U54 U131 U63:U64">
    <cfRule type="cellIs" priority="364" dxfId="2" operator="lessThan" stopIfTrue="1">
      <formula>30</formula>
    </cfRule>
    <cfRule type="cellIs" priority="365" dxfId="1" operator="lessThan" stopIfTrue="1">
      <formula>36</formula>
    </cfRule>
    <cfRule type="cellIs" priority="366" dxfId="0" operator="lessThan" stopIfTrue="1">
      <formula>40</formula>
    </cfRule>
  </conditionalFormatting>
  <conditionalFormatting sqref="C8:T8 C14:T14 C20:T20 C26:T26 C32:T32 C37:T37 C42:T42 C48:T48 C53:T53 C59:T59 C70:T70 C64:T64 C131:T131">
    <cfRule type="cellIs" priority="367" dxfId="2" operator="lessThan" stopIfTrue="1">
      <formula>30/18</formula>
    </cfRule>
    <cfRule type="cellIs" priority="368" dxfId="1" operator="lessThan" stopIfTrue="1">
      <formula>36/18</formula>
    </cfRule>
    <cfRule type="cellIs" priority="369" dxfId="0" operator="lessThan" stopIfTrue="1">
      <formula>40/18</formula>
    </cfRule>
  </conditionalFormatting>
  <conditionalFormatting sqref="C134:T134">
    <cfRule type="cellIs" priority="370" dxfId="293" operator="lessThan" stopIfTrue="1">
      <formula>30/18</formula>
    </cfRule>
    <cfRule type="cellIs" priority="371" dxfId="292" operator="lessThan" stopIfTrue="1">
      <formula>36/18</formula>
    </cfRule>
    <cfRule type="cellIs" priority="372" dxfId="291" operator="lessThan" stopIfTrue="1">
      <formula>40/18</formula>
    </cfRule>
  </conditionalFormatting>
  <conditionalFormatting sqref="U134">
    <cfRule type="cellIs" priority="373" dxfId="293" operator="lessThan" stopIfTrue="1">
      <formula>30</formula>
    </cfRule>
    <cfRule type="cellIs" priority="374" dxfId="292" operator="lessThan" stopIfTrue="1">
      <formula>36</formula>
    </cfRule>
    <cfRule type="cellIs" priority="375" dxfId="291" operator="lessThan" stopIfTrue="1">
      <formula>40</formula>
    </cfRule>
  </conditionalFormatting>
  <conditionalFormatting sqref="U2 U4">
    <cfRule type="cellIs" priority="356" dxfId="2" operator="lessThan" stopIfTrue="1">
      <formula>20</formula>
    </cfRule>
    <cfRule type="cellIs" priority="357" dxfId="1" operator="lessThan" stopIfTrue="1">
      <formula>25</formula>
    </cfRule>
    <cfRule type="cellIs" priority="358" dxfId="0" operator="lessThan" stopIfTrue="1">
      <formula>30</formula>
    </cfRule>
  </conditionalFormatting>
  <conditionalFormatting sqref="A1">
    <cfRule type="cellIs" priority="359" dxfId="293" operator="lessThan" stopIfTrue="1">
      <formula>40</formula>
    </cfRule>
    <cfRule type="cellIs" priority="360" dxfId="292" operator="lessThan" stopIfTrue="1">
      <formula>50</formula>
    </cfRule>
    <cfRule type="cellIs" priority="361" dxfId="291" operator="lessThan" stopIfTrue="1">
      <formula>60</formula>
    </cfRule>
  </conditionalFormatting>
  <conditionalFormatting sqref="C92:T92">
    <cfRule type="cellIs" priority="353" dxfId="2" operator="lessThan" stopIfTrue="1">
      <formula>30/18</formula>
    </cfRule>
    <cfRule type="cellIs" priority="354" dxfId="1" operator="lessThan" stopIfTrue="1">
      <formula>36/18</formula>
    </cfRule>
    <cfRule type="cellIs" priority="355" dxfId="0" operator="lessThan" stopIfTrue="1">
      <formula>40/18</formula>
    </cfRule>
  </conditionalFormatting>
  <conditionalFormatting sqref="C86:T86">
    <cfRule type="cellIs" priority="350" dxfId="2" operator="lessThan" stopIfTrue="1">
      <formula>30/18</formula>
    </cfRule>
    <cfRule type="cellIs" priority="351" dxfId="1" operator="lessThan" stopIfTrue="1">
      <formula>36/18</formula>
    </cfRule>
    <cfRule type="cellIs" priority="352" dxfId="0" operator="lessThan" stopIfTrue="1">
      <formula>40/18</formula>
    </cfRule>
  </conditionalFormatting>
  <conditionalFormatting sqref="C82:T83">
    <cfRule type="cellIs" priority="342" dxfId="2" operator="equal" stopIfTrue="1">
      <formula>1</formula>
    </cfRule>
    <cfRule type="cellIs" priority="343" dxfId="0" operator="equal" stopIfTrue="1">
      <formula>2</formula>
    </cfRule>
  </conditionalFormatting>
  <conditionalFormatting sqref="U81 U85">
    <cfRule type="cellIs" priority="344" dxfId="2" operator="lessThan" stopIfTrue="1">
      <formula>30</formula>
    </cfRule>
    <cfRule type="cellIs" priority="345" dxfId="1" operator="lessThan" stopIfTrue="1">
      <formula>36</formula>
    </cfRule>
    <cfRule type="cellIs" priority="346" dxfId="0" operator="lessThan" stopIfTrue="1">
      <formula>40</formula>
    </cfRule>
  </conditionalFormatting>
  <conditionalFormatting sqref="C81:T81">
    <cfRule type="cellIs" priority="347" dxfId="2" operator="lessThan" stopIfTrue="1">
      <formula>30/18</formula>
    </cfRule>
    <cfRule type="cellIs" priority="348" dxfId="1" operator="lessThan" stopIfTrue="1">
      <formula>36/18</formula>
    </cfRule>
    <cfRule type="cellIs" priority="349" dxfId="0" operator="lessThan" stopIfTrue="1">
      <formula>40/18</formula>
    </cfRule>
  </conditionalFormatting>
  <conditionalFormatting sqref="C76:T76">
    <cfRule type="cellIs" priority="339" dxfId="2" operator="lessThan" stopIfTrue="1">
      <formula>30/18</formula>
    </cfRule>
    <cfRule type="cellIs" priority="340" dxfId="1" operator="lessThan" stopIfTrue="1">
      <formula>36/18</formula>
    </cfRule>
    <cfRule type="cellIs" priority="341" dxfId="0" operator="lessThan" stopIfTrue="1">
      <formula>40/18</formula>
    </cfRule>
  </conditionalFormatting>
  <conditionalFormatting sqref="C10:T11">
    <cfRule type="cellIs" priority="334" dxfId="2" operator="equal" stopIfTrue="1">
      <formula>1</formula>
    </cfRule>
    <cfRule type="cellIs" priority="335" dxfId="0" operator="equal" stopIfTrue="1">
      <formula>2</formula>
    </cfRule>
  </conditionalFormatting>
  <conditionalFormatting sqref="U10">
    <cfRule type="cellIs" priority="336" dxfId="2" operator="lessThan" stopIfTrue="1">
      <formula>30</formula>
    </cfRule>
    <cfRule type="cellIs" priority="337" dxfId="1" operator="lessThan" stopIfTrue="1">
      <formula>36</formula>
    </cfRule>
    <cfRule type="cellIs" priority="338" dxfId="0" operator="lessThan" stopIfTrue="1">
      <formula>40</formula>
    </cfRule>
  </conditionalFormatting>
  <conditionalFormatting sqref="C18:T18">
    <cfRule type="cellIs" priority="329" dxfId="2" operator="equal" stopIfTrue="1">
      <formula>1</formula>
    </cfRule>
    <cfRule type="cellIs" priority="330" dxfId="0" operator="equal" stopIfTrue="1">
      <formula>2</formula>
    </cfRule>
  </conditionalFormatting>
  <conditionalFormatting sqref="C17:T17">
    <cfRule type="cellIs" priority="324" dxfId="2" operator="equal" stopIfTrue="1">
      <formula>1</formula>
    </cfRule>
    <cfRule type="cellIs" priority="325" dxfId="0" operator="equal" stopIfTrue="1">
      <formula>2</formula>
    </cfRule>
  </conditionalFormatting>
  <conditionalFormatting sqref="U17">
    <cfRule type="cellIs" priority="326" dxfId="2" operator="lessThan" stopIfTrue="1">
      <formula>30</formula>
    </cfRule>
    <cfRule type="cellIs" priority="327" dxfId="1" operator="lessThan" stopIfTrue="1">
      <formula>36</formula>
    </cfRule>
    <cfRule type="cellIs" priority="328" dxfId="0" operator="lessThan" stopIfTrue="1">
      <formula>40</formula>
    </cfRule>
  </conditionalFormatting>
  <conditionalFormatting sqref="C23:T24">
    <cfRule type="cellIs" priority="319" dxfId="2" operator="equal" stopIfTrue="1">
      <formula>1</formula>
    </cfRule>
    <cfRule type="cellIs" priority="320" dxfId="0" operator="equal" stopIfTrue="1">
      <formula>2</formula>
    </cfRule>
  </conditionalFormatting>
  <conditionalFormatting sqref="U23:U24">
    <cfRule type="cellIs" priority="321" dxfId="2" operator="lessThan" stopIfTrue="1">
      <formula>30</formula>
    </cfRule>
    <cfRule type="cellIs" priority="322" dxfId="1" operator="lessThan" stopIfTrue="1">
      <formula>36</formula>
    </cfRule>
    <cfRule type="cellIs" priority="323" dxfId="0" operator="lessThan" stopIfTrue="1">
      <formula>40</formula>
    </cfRule>
  </conditionalFormatting>
  <conditionalFormatting sqref="C30:T30">
    <cfRule type="cellIs" priority="314" dxfId="2" operator="equal" stopIfTrue="1">
      <formula>1</formula>
    </cfRule>
    <cfRule type="cellIs" priority="315" dxfId="0" operator="equal" stopIfTrue="1">
      <formula>2</formula>
    </cfRule>
  </conditionalFormatting>
  <conditionalFormatting sqref="U30">
    <cfRule type="cellIs" priority="316" dxfId="2" operator="lessThan" stopIfTrue="1">
      <formula>30</formula>
    </cfRule>
    <cfRule type="cellIs" priority="317" dxfId="1" operator="lessThan" stopIfTrue="1">
      <formula>36</formula>
    </cfRule>
    <cfRule type="cellIs" priority="318" dxfId="0" operator="lessThan" stopIfTrue="1">
      <formula>40</formula>
    </cfRule>
  </conditionalFormatting>
  <conditionalFormatting sqref="C34:T35">
    <cfRule type="cellIs" priority="312" dxfId="2" operator="equal" stopIfTrue="1">
      <formula>1</formula>
    </cfRule>
    <cfRule type="cellIs" priority="313" dxfId="0" operator="equal" stopIfTrue="1">
      <formula>2</formula>
    </cfRule>
  </conditionalFormatting>
  <conditionalFormatting sqref="C40:T40">
    <cfRule type="cellIs" priority="307" dxfId="2" operator="equal" stopIfTrue="1">
      <formula>1</formula>
    </cfRule>
    <cfRule type="cellIs" priority="308" dxfId="0" operator="equal" stopIfTrue="1">
      <formula>2</formula>
    </cfRule>
  </conditionalFormatting>
  <conditionalFormatting sqref="C46:T46">
    <cfRule type="cellIs" priority="302" dxfId="2" operator="equal" stopIfTrue="1">
      <formula>1</formula>
    </cfRule>
    <cfRule type="cellIs" priority="303" dxfId="0" operator="equal" stopIfTrue="1">
      <formula>2</formula>
    </cfRule>
  </conditionalFormatting>
  <conditionalFormatting sqref="U46">
    <cfRule type="cellIs" priority="304" dxfId="2" operator="lessThan" stopIfTrue="1">
      <formula>30</formula>
    </cfRule>
    <cfRule type="cellIs" priority="305" dxfId="1" operator="lessThan" stopIfTrue="1">
      <formula>36</formula>
    </cfRule>
    <cfRule type="cellIs" priority="306" dxfId="0" operator="lessThan" stopIfTrue="1">
      <formula>40</formula>
    </cfRule>
  </conditionalFormatting>
  <conditionalFormatting sqref="C45:T45">
    <cfRule type="cellIs" priority="297" dxfId="2" operator="equal" stopIfTrue="1">
      <formula>1</formula>
    </cfRule>
    <cfRule type="cellIs" priority="298" dxfId="0" operator="equal" stopIfTrue="1">
      <formula>2</formula>
    </cfRule>
  </conditionalFormatting>
  <conditionalFormatting sqref="U45">
    <cfRule type="cellIs" priority="299" dxfId="2" operator="lessThan" stopIfTrue="1">
      <formula>30</formula>
    </cfRule>
    <cfRule type="cellIs" priority="300" dxfId="1" operator="lessThan" stopIfTrue="1">
      <formula>36</formula>
    </cfRule>
    <cfRule type="cellIs" priority="301" dxfId="0" operator="lessThan" stopIfTrue="1">
      <formula>40</formula>
    </cfRule>
  </conditionalFormatting>
  <conditionalFormatting sqref="C44:T44">
    <cfRule type="cellIs" priority="292" dxfId="2" operator="equal" stopIfTrue="1">
      <formula>1</formula>
    </cfRule>
    <cfRule type="cellIs" priority="293" dxfId="0" operator="equal" stopIfTrue="1">
      <formula>2</formula>
    </cfRule>
  </conditionalFormatting>
  <conditionalFormatting sqref="U44">
    <cfRule type="cellIs" priority="294" dxfId="2" operator="lessThan" stopIfTrue="1">
      <formula>30</formula>
    </cfRule>
    <cfRule type="cellIs" priority="295" dxfId="1" operator="lessThan" stopIfTrue="1">
      <formula>36</formula>
    </cfRule>
    <cfRule type="cellIs" priority="296" dxfId="0" operator="lessThan" stopIfTrue="1">
      <formula>40</formula>
    </cfRule>
  </conditionalFormatting>
  <conditionalFormatting sqref="C57:T57">
    <cfRule type="cellIs" priority="282" dxfId="2" operator="equal" stopIfTrue="1">
      <formula>1</formula>
    </cfRule>
    <cfRule type="cellIs" priority="283" dxfId="0" operator="equal" stopIfTrue="1">
      <formula>2</formula>
    </cfRule>
  </conditionalFormatting>
  <conditionalFormatting sqref="U57">
    <cfRule type="cellIs" priority="284" dxfId="2" operator="lessThan" stopIfTrue="1">
      <formula>30</formula>
    </cfRule>
    <cfRule type="cellIs" priority="285" dxfId="1" operator="lessThan" stopIfTrue="1">
      <formula>36</formula>
    </cfRule>
    <cfRule type="cellIs" priority="286" dxfId="0" operator="lessThan" stopIfTrue="1">
      <formula>40</formula>
    </cfRule>
  </conditionalFormatting>
  <conditionalFormatting sqref="C55:T56">
    <cfRule type="cellIs" priority="277" dxfId="2" operator="equal" stopIfTrue="1">
      <formula>1</formula>
    </cfRule>
    <cfRule type="cellIs" priority="278" dxfId="0" operator="equal" stopIfTrue="1">
      <formula>2</formula>
    </cfRule>
  </conditionalFormatting>
  <conditionalFormatting sqref="U55">
    <cfRule type="cellIs" priority="279" dxfId="2" operator="lessThan" stopIfTrue="1">
      <formula>30</formula>
    </cfRule>
    <cfRule type="cellIs" priority="280" dxfId="1" operator="lessThan" stopIfTrue="1">
      <formula>36</formula>
    </cfRule>
    <cfRule type="cellIs" priority="281" dxfId="0" operator="lessThan" stopIfTrue="1">
      <formula>40</formula>
    </cfRule>
  </conditionalFormatting>
  <conditionalFormatting sqref="C61:T62">
    <cfRule type="cellIs" priority="272" dxfId="2" operator="equal" stopIfTrue="1">
      <formula>1</formula>
    </cfRule>
    <cfRule type="cellIs" priority="273" dxfId="0" operator="equal" stopIfTrue="1">
      <formula>2</formula>
    </cfRule>
  </conditionalFormatting>
  <conditionalFormatting sqref="U61">
    <cfRule type="cellIs" priority="274" dxfId="2" operator="lessThan" stopIfTrue="1">
      <formula>30</formula>
    </cfRule>
    <cfRule type="cellIs" priority="275" dxfId="1" operator="lessThan" stopIfTrue="1">
      <formula>36</formula>
    </cfRule>
    <cfRule type="cellIs" priority="276" dxfId="0" operator="lessThan" stopIfTrue="1">
      <formula>40</formula>
    </cfRule>
  </conditionalFormatting>
  <conditionalFormatting sqref="C65:T66">
    <cfRule type="cellIs" priority="267" dxfId="2" operator="equal" stopIfTrue="1">
      <formula>1</formula>
    </cfRule>
    <cfRule type="cellIs" priority="268" dxfId="0" operator="equal" stopIfTrue="1">
      <formula>2</formula>
    </cfRule>
  </conditionalFormatting>
  <conditionalFormatting sqref="U65">
    <cfRule type="cellIs" priority="269" dxfId="2" operator="lessThan" stopIfTrue="1">
      <formula>30</formula>
    </cfRule>
    <cfRule type="cellIs" priority="270" dxfId="1" operator="lessThan" stopIfTrue="1">
      <formula>36</formula>
    </cfRule>
    <cfRule type="cellIs" priority="271" dxfId="0" operator="lessThan" stopIfTrue="1">
      <formula>40</formula>
    </cfRule>
  </conditionalFormatting>
  <conditionalFormatting sqref="C68:T68">
    <cfRule type="cellIs" priority="262" dxfId="2" operator="equal" stopIfTrue="1">
      <formula>1</formula>
    </cfRule>
    <cfRule type="cellIs" priority="263" dxfId="0" operator="equal" stopIfTrue="1">
      <formula>2</formula>
    </cfRule>
  </conditionalFormatting>
  <conditionalFormatting sqref="U68">
    <cfRule type="cellIs" priority="264" dxfId="2" operator="lessThan" stopIfTrue="1">
      <formula>30</formula>
    </cfRule>
    <cfRule type="cellIs" priority="265" dxfId="1" operator="lessThan" stopIfTrue="1">
      <formula>36</formula>
    </cfRule>
    <cfRule type="cellIs" priority="266" dxfId="0" operator="lessThan" stopIfTrue="1">
      <formula>40</formula>
    </cfRule>
  </conditionalFormatting>
  <conditionalFormatting sqref="C67:T67">
    <cfRule type="cellIs" priority="257" dxfId="2" operator="equal" stopIfTrue="1">
      <formula>1</formula>
    </cfRule>
    <cfRule type="cellIs" priority="258" dxfId="0" operator="equal" stopIfTrue="1">
      <formula>2</formula>
    </cfRule>
  </conditionalFormatting>
  <conditionalFormatting sqref="U67">
    <cfRule type="cellIs" priority="259" dxfId="2" operator="lessThan" stopIfTrue="1">
      <formula>30</formula>
    </cfRule>
    <cfRule type="cellIs" priority="260" dxfId="1" operator="lessThan" stopIfTrue="1">
      <formula>36</formula>
    </cfRule>
    <cfRule type="cellIs" priority="261" dxfId="0" operator="lessThan" stopIfTrue="1">
      <formula>40</formula>
    </cfRule>
  </conditionalFormatting>
  <conditionalFormatting sqref="C74:T74">
    <cfRule type="cellIs" priority="252" dxfId="2" operator="equal" stopIfTrue="1">
      <formula>1</formula>
    </cfRule>
    <cfRule type="cellIs" priority="253" dxfId="0" operator="equal" stopIfTrue="1">
      <formula>2</formula>
    </cfRule>
  </conditionalFormatting>
  <conditionalFormatting sqref="U74">
    <cfRule type="cellIs" priority="254" dxfId="2" operator="lessThan" stopIfTrue="1">
      <formula>30</formula>
    </cfRule>
    <cfRule type="cellIs" priority="255" dxfId="1" operator="lessThan" stopIfTrue="1">
      <formula>36</formula>
    </cfRule>
    <cfRule type="cellIs" priority="256" dxfId="0" operator="lessThan" stopIfTrue="1">
      <formula>40</formula>
    </cfRule>
  </conditionalFormatting>
  <conditionalFormatting sqref="C73:T73">
    <cfRule type="cellIs" priority="247" dxfId="2" operator="equal" stopIfTrue="1">
      <formula>1</formula>
    </cfRule>
    <cfRule type="cellIs" priority="248" dxfId="0" operator="equal" stopIfTrue="1">
      <formula>2</formula>
    </cfRule>
  </conditionalFormatting>
  <conditionalFormatting sqref="U73">
    <cfRule type="cellIs" priority="249" dxfId="2" operator="lessThan" stopIfTrue="1">
      <formula>30</formula>
    </cfRule>
    <cfRule type="cellIs" priority="250" dxfId="1" operator="lessThan" stopIfTrue="1">
      <formula>36</formula>
    </cfRule>
    <cfRule type="cellIs" priority="251" dxfId="0" operator="lessThan" stopIfTrue="1">
      <formula>40</formula>
    </cfRule>
  </conditionalFormatting>
  <conditionalFormatting sqref="C72:T72">
    <cfRule type="cellIs" priority="242" dxfId="2" operator="equal" stopIfTrue="1">
      <formula>1</formula>
    </cfRule>
    <cfRule type="cellIs" priority="243" dxfId="0" operator="equal" stopIfTrue="1">
      <formula>2</formula>
    </cfRule>
  </conditionalFormatting>
  <conditionalFormatting sqref="U72">
    <cfRule type="cellIs" priority="244" dxfId="2" operator="lessThan" stopIfTrue="1">
      <formula>30</formula>
    </cfRule>
    <cfRule type="cellIs" priority="245" dxfId="1" operator="lessThan" stopIfTrue="1">
      <formula>36</formula>
    </cfRule>
    <cfRule type="cellIs" priority="246" dxfId="0" operator="lessThan" stopIfTrue="1">
      <formula>40</formula>
    </cfRule>
  </conditionalFormatting>
  <conditionalFormatting sqref="C78:T78">
    <cfRule type="cellIs" priority="238" dxfId="2" operator="equal" stopIfTrue="1">
      <formula>1</formula>
    </cfRule>
    <cfRule type="cellIs" priority="239" dxfId="0" operator="equal" stopIfTrue="1">
      <formula>2</formula>
    </cfRule>
  </conditionalFormatting>
  <conditionalFormatting sqref="C79:T79">
    <cfRule type="cellIs" priority="236" dxfId="2" operator="equal" stopIfTrue="1">
      <formula>1</formula>
    </cfRule>
    <cfRule type="cellIs" priority="237" dxfId="0" operator="equal" stopIfTrue="1">
      <formula>2</formula>
    </cfRule>
  </conditionalFormatting>
  <conditionalFormatting sqref="C84:T84">
    <cfRule type="cellIs" priority="231" dxfId="2" operator="equal" stopIfTrue="1">
      <formula>1</formula>
    </cfRule>
    <cfRule type="cellIs" priority="232" dxfId="0" operator="equal" stopIfTrue="1">
      <formula>2</formula>
    </cfRule>
  </conditionalFormatting>
  <conditionalFormatting sqref="C90:T90">
    <cfRule type="cellIs" priority="226" dxfId="2" operator="equal" stopIfTrue="1">
      <formula>1</formula>
    </cfRule>
    <cfRule type="cellIs" priority="227" dxfId="0" operator="equal" stopIfTrue="1">
      <formula>2</formula>
    </cfRule>
  </conditionalFormatting>
  <conditionalFormatting sqref="U90">
    <cfRule type="cellIs" priority="228" dxfId="2" operator="lessThan" stopIfTrue="1">
      <formula>30</formula>
    </cfRule>
    <cfRule type="cellIs" priority="229" dxfId="1" operator="lessThan" stopIfTrue="1">
      <formula>36</formula>
    </cfRule>
    <cfRule type="cellIs" priority="230" dxfId="0" operator="lessThan" stopIfTrue="1">
      <formula>40</formula>
    </cfRule>
  </conditionalFormatting>
  <conditionalFormatting sqref="C89:T89">
    <cfRule type="cellIs" priority="221" dxfId="2" operator="equal" stopIfTrue="1">
      <formula>1</formula>
    </cfRule>
    <cfRule type="cellIs" priority="222" dxfId="0" operator="equal" stopIfTrue="1">
      <formula>2</formula>
    </cfRule>
  </conditionalFormatting>
  <conditionalFormatting sqref="U89">
    <cfRule type="cellIs" priority="223" dxfId="2" operator="lessThan" stopIfTrue="1">
      <formula>30</formula>
    </cfRule>
    <cfRule type="cellIs" priority="224" dxfId="1" operator="lessThan" stopIfTrue="1">
      <formula>36</formula>
    </cfRule>
    <cfRule type="cellIs" priority="225" dxfId="0" operator="lessThan" stopIfTrue="1">
      <formula>40</formula>
    </cfRule>
  </conditionalFormatting>
  <conditionalFormatting sqref="C96:T96">
    <cfRule type="cellIs" priority="216" dxfId="2" operator="equal" stopIfTrue="1">
      <formula>1</formula>
    </cfRule>
    <cfRule type="cellIs" priority="217" dxfId="0" operator="equal" stopIfTrue="1">
      <formula>2</formula>
    </cfRule>
  </conditionalFormatting>
  <conditionalFormatting sqref="U96">
    <cfRule type="cellIs" priority="218" dxfId="2" operator="lessThan" stopIfTrue="1">
      <formula>30</formula>
    </cfRule>
    <cfRule type="cellIs" priority="219" dxfId="1" operator="lessThan" stopIfTrue="1">
      <formula>36</formula>
    </cfRule>
    <cfRule type="cellIs" priority="220" dxfId="0" operator="lessThan" stopIfTrue="1">
      <formula>40</formula>
    </cfRule>
  </conditionalFormatting>
  <conditionalFormatting sqref="C95:T95">
    <cfRule type="cellIs" priority="211" dxfId="2" operator="equal" stopIfTrue="1">
      <formula>1</formula>
    </cfRule>
    <cfRule type="cellIs" priority="212" dxfId="0" operator="equal" stopIfTrue="1">
      <formula>2</formula>
    </cfRule>
  </conditionalFormatting>
  <conditionalFormatting sqref="U95">
    <cfRule type="cellIs" priority="213" dxfId="2" operator="lessThan" stopIfTrue="1">
      <formula>30</formula>
    </cfRule>
    <cfRule type="cellIs" priority="214" dxfId="1" operator="lessThan" stopIfTrue="1">
      <formula>36</formula>
    </cfRule>
    <cfRule type="cellIs" priority="215" dxfId="0" operator="lessThan" stopIfTrue="1">
      <formula>40</formula>
    </cfRule>
  </conditionalFormatting>
  <conditionalFormatting sqref="C94:T94">
    <cfRule type="cellIs" priority="206" dxfId="2" operator="equal" stopIfTrue="1">
      <formula>1</formula>
    </cfRule>
    <cfRule type="cellIs" priority="207" dxfId="0" operator="equal" stopIfTrue="1">
      <formula>2</formula>
    </cfRule>
  </conditionalFormatting>
  <conditionalFormatting sqref="U94">
    <cfRule type="cellIs" priority="208" dxfId="2" operator="lessThan" stopIfTrue="1">
      <formula>30</formula>
    </cfRule>
    <cfRule type="cellIs" priority="209" dxfId="1" operator="lessThan" stopIfTrue="1">
      <formula>36</formula>
    </cfRule>
    <cfRule type="cellIs" priority="210" dxfId="0" operator="lessThan" stopIfTrue="1">
      <formula>40</formula>
    </cfRule>
  </conditionalFormatting>
  <conditionalFormatting sqref="C132:T132">
    <cfRule type="cellIs" priority="201" dxfId="2" operator="equal" stopIfTrue="1">
      <formula>1</formula>
    </cfRule>
    <cfRule type="cellIs" priority="202" dxfId="0" operator="equal" stopIfTrue="1">
      <formula>2</formula>
    </cfRule>
  </conditionalFormatting>
  <conditionalFormatting sqref="U132">
    <cfRule type="cellIs" priority="203" dxfId="2" operator="lessThan" stopIfTrue="1">
      <formula>30</formula>
    </cfRule>
    <cfRule type="cellIs" priority="204" dxfId="1" operator="lessThan" stopIfTrue="1">
      <formula>36</formula>
    </cfRule>
    <cfRule type="cellIs" priority="205" dxfId="0" operator="lessThan" stopIfTrue="1">
      <formula>40</formula>
    </cfRule>
  </conditionalFormatting>
  <conditionalFormatting sqref="C103:T103">
    <cfRule type="cellIs" priority="188" dxfId="2" operator="equal" stopIfTrue="1">
      <formula>1</formula>
    </cfRule>
    <cfRule type="cellIs" priority="189" dxfId="0" operator="equal" stopIfTrue="1">
      <formula>2</formula>
    </cfRule>
  </conditionalFormatting>
  <conditionalFormatting sqref="U103 U98">
    <cfRule type="cellIs" priority="190" dxfId="2" operator="lessThan" stopIfTrue="1">
      <formula>30</formula>
    </cfRule>
    <cfRule type="cellIs" priority="191" dxfId="1" operator="lessThan" stopIfTrue="1">
      <formula>36</formula>
    </cfRule>
    <cfRule type="cellIs" priority="192" dxfId="0" operator="lessThan" stopIfTrue="1">
      <formula>40</formula>
    </cfRule>
  </conditionalFormatting>
  <conditionalFormatting sqref="C98:T98">
    <cfRule type="cellIs" priority="193" dxfId="2" operator="lessThan" stopIfTrue="1">
      <formula>30/18</formula>
    </cfRule>
    <cfRule type="cellIs" priority="194" dxfId="1" operator="lessThan" stopIfTrue="1">
      <formula>36/18</formula>
    </cfRule>
    <cfRule type="cellIs" priority="195" dxfId="0" operator="lessThan" stopIfTrue="1">
      <formula>40/18</formula>
    </cfRule>
  </conditionalFormatting>
  <conditionalFormatting sqref="C99:T100">
    <cfRule type="cellIs" priority="183" dxfId="2" operator="equal" stopIfTrue="1">
      <formula>1</formula>
    </cfRule>
    <cfRule type="cellIs" priority="184" dxfId="0" operator="equal" stopIfTrue="1">
      <formula>2</formula>
    </cfRule>
  </conditionalFormatting>
  <conditionalFormatting sqref="U99">
    <cfRule type="cellIs" priority="185" dxfId="2" operator="lessThan" stopIfTrue="1">
      <formula>30</formula>
    </cfRule>
    <cfRule type="cellIs" priority="186" dxfId="1" operator="lessThan" stopIfTrue="1">
      <formula>36</formula>
    </cfRule>
    <cfRule type="cellIs" priority="187" dxfId="0" operator="lessThan" stopIfTrue="1">
      <formula>40</formula>
    </cfRule>
  </conditionalFormatting>
  <conditionalFormatting sqref="C102:T102">
    <cfRule type="cellIs" priority="178" dxfId="2" operator="equal" stopIfTrue="1">
      <formula>1</formula>
    </cfRule>
    <cfRule type="cellIs" priority="179" dxfId="0" operator="equal" stopIfTrue="1">
      <formula>2</formula>
    </cfRule>
  </conditionalFormatting>
  <conditionalFormatting sqref="U102">
    <cfRule type="cellIs" priority="180" dxfId="2" operator="lessThan" stopIfTrue="1">
      <formula>30</formula>
    </cfRule>
    <cfRule type="cellIs" priority="181" dxfId="1" operator="lessThan" stopIfTrue="1">
      <formula>36</formula>
    </cfRule>
    <cfRule type="cellIs" priority="182" dxfId="0" operator="lessThan" stopIfTrue="1">
      <formula>40</formula>
    </cfRule>
  </conditionalFormatting>
  <conditionalFormatting sqref="C101:T101">
    <cfRule type="cellIs" priority="173" dxfId="2" operator="equal" stopIfTrue="1">
      <formula>1</formula>
    </cfRule>
    <cfRule type="cellIs" priority="174" dxfId="0" operator="equal" stopIfTrue="1">
      <formula>2</formula>
    </cfRule>
  </conditionalFormatting>
  <conditionalFormatting sqref="U101">
    <cfRule type="cellIs" priority="175" dxfId="2" operator="lessThan" stopIfTrue="1">
      <formula>30</formula>
    </cfRule>
    <cfRule type="cellIs" priority="176" dxfId="1" operator="lessThan" stopIfTrue="1">
      <formula>36</formula>
    </cfRule>
    <cfRule type="cellIs" priority="177" dxfId="0" operator="lessThan" stopIfTrue="1">
      <formula>40</formula>
    </cfRule>
  </conditionalFormatting>
  <conditionalFormatting sqref="C108:T108">
    <cfRule type="cellIs" priority="165" dxfId="2" operator="equal" stopIfTrue="1">
      <formula>1</formula>
    </cfRule>
    <cfRule type="cellIs" priority="166" dxfId="0" operator="equal" stopIfTrue="1">
      <formula>2</formula>
    </cfRule>
  </conditionalFormatting>
  <conditionalFormatting sqref="U108 U104">
    <cfRule type="cellIs" priority="167" dxfId="2" operator="lessThan" stopIfTrue="1">
      <formula>30</formula>
    </cfRule>
    <cfRule type="cellIs" priority="168" dxfId="1" operator="lessThan" stopIfTrue="1">
      <formula>36</formula>
    </cfRule>
    <cfRule type="cellIs" priority="169" dxfId="0" operator="lessThan" stopIfTrue="1">
      <formula>40</formula>
    </cfRule>
  </conditionalFormatting>
  <conditionalFormatting sqref="C104:T104">
    <cfRule type="cellIs" priority="170" dxfId="2" operator="lessThan" stopIfTrue="1">
      <formula>30/18</formula>
    </cfRule>
    <cfRule type="cellIs" priority="171" dxfId="1" operator="lessThan" stopIfTrue="1">
      <formula>36/18</formula>
    </cfRule>
    <cfRule type="cellIs" priority="172" dxfId="0" operator="lessThan" stopIfTrue="1">
      <formula>40/18</formula>
    </cfRule>
  </conditionalFormatting>
  <conditionalFormatting sqref="C105:T106">
    <cfRule type="cellIs" priority="160" dxfId="2" operator="equal" stopIfTrue="1">
      <formula>1</formula>
    </cfRule>
    <cfRule type="cellIs" priority="161" dxfId="0" operator="equal" stopIfTrue="1">
      <formula>2</formula>
    </cfRule>
  </conditionalFormatting>
  <conditionalFormatting sqref="U105">
    <cfRule type="cellIs" priority="162" dxfId="2" operator="lessThan" stopIfTrue="1">
      <formula>30</formula>
    </cfRule>
    <cfRule type="cellIs" priority="163" dxfId="1" operator="lessThan" stopIfTrue="1">
      <formula>36</formula>
    </cfRule>
    <cfRule type="cellIs" priority="164" dxfId="0" operator="lessThan" stopIfTrue="1">
      <formula>40</formula>
    </cfRule>
  </conditionalFormatting>
  <conditionalFormatting sqref="C107:T107">
    <cfRule type="cellIs" priority="150" dxfId="2" operator="equal" stopIfTrue="1">
      <formula>1</formula>
    </cfRule>
    <cfRule type="cellIs" priority="151" dxfId="0" operator="equal" stopIfTrue="1">
      <formula>2</formula>
    </cfRule>
  </conditionalFormatting>
  <conditionalFormatting sqref="C114:T114">
    <cfRule type="cellIs" priority="142" dxfId="2" operator="equal" stopIfTrue="1">
      <formula>1</formula>
    </cfRule>
    <cfRule type="cellIs" priority="143" dxfId="0" operator="equal" stopIfTrue="1">
      <formula>2</formula>
    </cfRule>
  </conditionalFormatting>
  <conditionalFormatting sqref="U109">
    <cfRule type="cellIs" priority="144" dxfId="2" operator="lessThan" stopIfTrue="1">
      <formula>30</formula>
    </cfRule>
    <cfRule type="cellIs" priority="145" dxfId="1" operator="lessThan" stopIfTrue="1">
      <formula>36</formula>
    </cfRule>
    <cfRule type="cellIs" priority="146" dxfId="0" operator="lessThan" stopIfTrue="1">
      <formula>40</formula>
    </cfRule>
  </conditionalFormatting>
  <conditionalFormatting sqref="C109:T109">
    <cfRule type="cellIs" priority="147" dxfId="2" operator="lessThan" stopIfTrue="1">
      <formula>30/18</formula>
    </cfRule>
    <cfRule type="cellIs" priority="148" dxfId="1" operator="lessThan" stopIfTrue="1">
      <formula>36/18</formula>
    </cfRule>
    <cfRule type="cellIs" priority="149" dxfId="0" operator="lessThan" stopIfTrue="1">
      <formula>40/18</formula>
    </cfRule>
  </conditionalFormatting>
  <conditionalFormatting sqref="C110:T111">
    <cfRule type="cellIs" priority="137" dxfId="2" operator="equal" stopIfTrue="1">
      <formula>1</formula>
    </cfRule>
    <cfRule type="cellIs" priority="138" dxfId="0" operator="equal" stopIfTrue="1">
      <formula>2</formula>
    </cfRule>
  </conditionalFormatting>
  <conditionalFormatting sqref="U110">
    <cfRule type="cellIs" priority="139" dxfId="2" operator="lessThan" stopIfTrue="1">
      <formula>30</formula>
    </cfRule>
    <cfRule type="cellIs" priority="140" dxfId="1" operator="lessThan" stopIfTrue="1">
      <formula>36</formula>
    </cfRule>
    <cfRule type="cellIs" priority="141" dxfId="0" operator="lessThan" stopIfTrue="1">
      <formula>40</formula>
    </cfRule>
  </conditionalFormatting>
  <conditionalFormatting sqref="C113:T113">
    <cfRule type="cellIs" priority="132" dxfId="2" operator="equal" stopIfTrue="1">
      <formula>1</formula>
    </cfRule>
    <cfRule type="cellIs" priority="133" dxfId="0" operator="equal" stopIfTrue="1">
      <formula>2</formula>
    </cfRule>
  </conditionalFormatting>
  <conditionalFormatting sqref="U113">
    <cfRule type="cellIs" priority="134" dxfId="2" operator="lessThan" stopIfTrue="1">
      <formula>30</formula>
    </cfRule>
    <cfRule type="cellIs" priority="135" dxfId="1" operator="lessThan" stopIfTrue="1">
      <formula>36</formula>
    </cfRule>
    <cfRule type="cellIs" priority="136" dxfId="0" operator="lessThan" stopIfTrue="1">
      <formula>40</formula>
    </cfRule>
  </conditionalFormatting>
  <conditionalFormatting sqref="C112:T112">
    <cfRule type="cellIs" priority="127" dxfId="2" operator="equal" stopIfTrue="1">
      <formula>1</formula>
    </cfRule>
    <cfRule type="cellIs" priority="128" dxfId="0" operator="equal" stopIfTrue="1">
      <formula>2</formula>
    </cfRule>
  </conditionalFormatting>
  <conditionalFormatting sqref="U112">
    <cfRule type="cellIs" priority="129" dxfId="2" operator="lessThan" stopIfTrue="1">
      <formula>30</formula>
    </cfRule>
    <cfRule type="cellIs" priority="130" dxfId="1" operator="lessThan" stopIfTrue="1">
      <formula>36</formula>
    </cfRule>
    <cfRule type="cellIs" priority="131" dxfId="0" operator="lessThan" stopIfTrue="1">
      <formula>40</formula>
    </cfRule>
  </conditionalFormatting>
  <conditionalFormatting sqref="C119:T119">
    <cfRule type="cellIs" priority="119" dxfId="2" operator="equal" stopIfTrue="1">
      <formula>1</formula>
    </cfRule>
    <cfRule type="cellIs" priority="120" dxfId="0" operator="equal" stopIfTrue="1">
      <formula>2</formula>
    </cfRule>
  </conditionalFormatting>
  <conditionalFormatting sqref="U119 U115">
    <cfRule type="cellIs" priority="121" dxfId="2" operator="lessThan" stopIfTrue="1">
      <formula>30</formula>
    </cfRule>
    <cfRule type="cellIs" priority="122" dxfId="1" operator="lessThan" stopIfTrue="1">
      <formula>36</formula>
    </cfRule>
    <cfRule type="cellIs" priority="123" dxfId="0" operator="lessThan" stopIfTrue="1">
      <formula>40</formula>
    </cfRule>
  </conditionalFormatting>
  <conditionalFormatting sqref="C115:T115">
    <cfRule type="cellIs" priority="124" dxfId="2" operator="lessThan" stopIfTrue="1">
      <formula>30/18</formula>
    </cfRule>
    <cfRule type="cellIs" priority="125" dxfId="1" operator="lessThan" stopIfTrue="1">
      <formula>36/18</formula>
    </cfRule>
    <cfRule type="cellIs" priority="126" dxfId="0" operator="lessThan" stopIfTrue="1">
      <formula>40/18</formula>
    </cfRule>
  </conditionalFormatting>
  <conditionalFormatting sqref="C116:T116">
    <cfRule type="cellIs" priority="114" dxfId="2" operator="equal" stopIfTrue="1">
      <formula>1</formula>
    </cfRule>
    <cfRule type="cellIs" priority="115" dxfId="0" operator="equal" stopIfTrue="1">
      <formula>2</formula>
    </cfRule>
  </conditionalFormatting>
  <conditionalFormatting sqref="U116">
    <cfRule type="cellIs" priority="116" dxfId="2" operator="lessThan" stopIfTrue="1">
      <formula>30</formula>
    </cfRule>
    <cfRule type="cellIs" priority="117" dxfId="1" operator="lessThan" stopIfTrue="1">
      <formula>36</formula>
    </cfRule>
    <cfRule type="cellIs" priority="118" dxfId="0" operator="lessThan" stopIfTrue="1">
      <formula>40</formula>
    </cfRule>
  </conditionalFormatting>
  <conditionalFormatting sqref="C117:T118">
    <cfRule type="cellIs" priority="104" dxfId="2" operator="equal" stopIfTrue="1">
      <formula>1</formula>
    </cfRule>
    <cfRule type="cellIs" priority="105" dxfId="0" operator="equal" stopIfTrue="1">
      <formula>2</formula>
    </cfRule>
  </conditionalFormatting>
  <conditionalFormatting sqref="C123:T123">
    <cfRule type="cellIs" priority="96" dxfId="2" operator="equal" stopIfTrue="1">
      <formula>1</formula>
    </cfRule>
    <cfRule type="cellIs" priority="97" dxfId="0" operator="equal" stopIfTrue="1">
      <formula>2</formula>
    </cfRule>
  </conditionalFormatting>
  <conditionalFormatting sqref="U120">
    <cfRule type="cellIs" priority="98" dxfId="2" operator="lessThan" stopIfTrue="1">
      <formula>30</formula>
    </cfRule>
    <cfRule type="cellIs" priority="99" dxfId="1" operator="lessThan" stopIfTrue="1">
      <formula>36</formula>
    </cfRule>
    <cfRule type="cellIs" priority="100" dxfId="0" operator="lessThan" stopIfTrue="1">
      <formula>40</formula>
    </cfRule>
  </conditionalFormatting>
  <conditionalFormatting sqref="C120:T120">
    <cfRule type="cellIs" priority="101" dxfId="2" operator="lessThan" stopIfTrue="1">
      <formula>30/18</formula>
    </cfRule>
    <cfRule type="cellIs" priority="102" dxfId="1" operator="lessThan" stopIfTrue="1">
      <formula>36/18</formula>
    </cfRule>
    <cfRule type="cellIs" priority="103" dxfId="0" operator="lessThan" stopIfTrue="1">
      <formula>40/18</formula>
    </cfRule>
  </conditionalFormatting>
  <conditionalFormatting sqref="C121:T122">
    <cfRule type="cellIs" priority="91" dxfId="2" operator="equal" stopIfTrue="1">
      <formula>1</formula>
    </cfRule>
    <cfRule type="cellIs" priority="92" dxfId="0" operator="equal" stopIfTrue="1">
      <formula>2</formula>
    </cfRule>
  </conditionalFormatting>
  <conditionalFormatting sqref="U121">
    <cfRule type="cellIs" priority="93" dxfId="2" operator="lessThan" stopIfTrue="1">
      <formula>30</formula>
    </cfRule>
    <cfRule type="cellIs" priority="94" dxfId="1" operator="lessThan" stopIfTrue="1">
      <formula>36</formula>
    </cfRule>
    <cfRule type="cellIs" priority="95" dxfId="0" operator="lessThan" stopIfTrue="1">
      <formula>40</formula>
    </cfRule>
  </conditionalFormatting>
  <conditionalFormatting sqref="C128:T128">
    <cfRule type="cellIs" priority="73" dxfId="2" operator="equal" stopIfTrue="1">
      <formula>1</formula>
    </cfRule>
    <cfRule type="cellIs" priority="74" dxfId="0" operator="equal" stopIfTrue="1">
      <formula>2</formula>
    </cfRule>
  </conditionalFormatting>
  <conditionalFormatting sqref="U128 U124">
    <cfRule type="cellIs" priority="75" dxfId="2" operator="lessThan" stopIfTrue="1">
      <formula>30</formula>
    </cfRule>
    <cfRule type="cellIs" priority="76" dxfId="1" operator="lessThan" stopIfTrue="1">
      <formula>36</formula>
    </cfRule>
    <cfRule type="cellIs" priority="77" dxfId="0" operator="lessThan" stopIfTrue="1">
      <formula>40</formula>
    </cfRule>
  </conditionalFormatting>
  <conditionalFormatting sqref="C124:T124">
    <cfRule type="cellIs" priority="78" dxfId="2" operator="lessThan" stopIfTrue="1">
      <formula>30/18</formula>
    </cfRule>
    <cfRule type="cellIs" priority="79" dxfId="1" operator="lessThan" stopIfTrue="1">
      <formula>36/18</formula>
    </cfRule>
    <cfRule type="cellIs" priority="80" dxfId="0" operator="lessThan" stopIfTrue="1">
      <formula>40/18</formula>
    </cfRule>
  </conditionalFormatting>
  <conditionalFormatting sqref="C125:T127">
    <cfRule type="cellIs" priority="68" dxfId="2" operator="equal" stopIfTrue="1">
      <formula>1</formula>
    </cfRule>
    <cfRule type="cellIs" priority="69" dxfId="0" operator="equal" stopIfTrue="1">
      <formula>2</formula>
    </cfRule>
  </conditionalFormatting>
  <conditionalFormatting sqref="U125">
    <cfRule type="cellIs" priority="70" dxfId="2" operator="lessThan" stopIfTrue="1">
      <formula>30</formula>
    </cfRule>
    <cfRule type="cellIs" priority="71" dxfId="1" operator="lessThan" stopIfTrue="1">
      <formula>36</formula>
    </cfRule>
    <cfRule type="cellIs" priority="72" dxfId="0" operator="lessThan" stopIfTrue="1">
      <formula>40</formula>
    </cfRule>
  </conditionalFormatting>
  <conditionalFormatting sqref="U16">
    <cfRule type="cellIs" priority="65" dxfId="2" operator="lessThan" stopIfTrue="1">
      <formula>30</formula>
    </cfRule>
    <cfRule type="cellIs" priority="66" dxfId="1" operator="lessThan" stopIfTrue="1">
      <formula>36</formula>
    </cfRule>
    <cfRule type="cellIs" priority="67" dxfId="0" operator="lessThan" stopIfTrue="1">
      <formula>40</formula>
    </cfRule>
  </conditionalFormatting>
  <conditionalFormatting sqref="U22">
    <cfRule type="cellIs" priority="62" dxfId="2" operator="lessThan" stopIfTrue="1">
      <formula>30</formula>
    </cfRule>
    <cfRule type="cellIs" priority="63" dxfId="1" operator="lessThan" stopIfTrue="1">
      <formula>36</formula>
    </cfRule>
    <cfRule type="cellIs" priority="64" dxfId="0" operator="lessThan" stopIfTrue="1">
      <formula>40</formula>
    </cfRule>
  </conditionalFormatting>
  <conditionalFormatting sqref="U28:U29">
    <cfRule type="cellIs" priority="59" dxfId="2" operator="lessThan" stopIfTrue="1">
      <formula>30</formula>
    </cfRule>
    <cfRule type="cellIs" priority="60" dxfId="1" operator="lessThan" stopIfTrue="1">
      <formula>36</formula>
    </cfRule>
    <cfRule type="cellIs" priority="61" dxfId="0" operator="lessThan" stopIfTrue="1">
      <formula>40</formula>
    </cfRule>
  </conditionalFormatting>
  <conditionalFormatting sqref="U39">
    <cfRule type="cellIs" priority="56" dxfId="2" operator="lessThan" stopIfTrue="1">
      <formula>30</formula>
    </cfRule>
    <cfRule type="cellIs" priority="57" dxfId="1" operator="lessThan" stopIfTrue="1">
      <formula>36</formula>
    </cfRule>
    <cfRule type="cellIs" priority="58" dxfId="0" operator="lessThan" stopIfTrue="1">
      <formula>40</formula>
    </cfRule>
  </conditionalFormatting>
  <conditionalFormatting sqref="U50:U51">
    <cfRule type="cellIs" priority="53" dxfId="2" operator="lessThan" stopIfTrue="1">
      <formula>30</formula>
    </cfRule>
    <cfRule type="cellIs" priority="54" dxfId="1" operator="lessThan" stopIfTrue="1">
      <formula>36</formula>
    </cfRule>
    <cfRule type="cellIs" priority="55" dxfId="0" operator="lessThan" stopIfTrue="1">
      <formula>40</formula>
    </cfRule>
  </conditionalFormatting>
  <conditionalFormatting sqref="U56">
    <cfRule type="cellIs" priority="50" dxfId="2" operator="lessThan" stopIfTrue="1">
      <formula>30</formula>
    </cfRule>
    <cfRule type="cellIs" priority="51" dxfId="1" operator="lessThan" stopIfTrue="1">
      <formula>36</formula>
    </cfRule>
    <cfRule type="cellIs" priority="52" dxfId="0" operator="lessThan" stopIfTrue="1">
      <formula>40</formula>
    </cfRule>
  </conditionalFormatting>
  <conditionalFormatting sqref="U66">
    <cfRule type="cellIs" priority="47" dxfId="2" operator="lessThan" stopIfTrue="1">
      <formula>30</formula>
    </cfRule>
    <cfRule type="cellIs" priority="48" dxfId="1" operator="lessThan" stopIfTrue="1">
      <formula>36</formula>
    </cfRule>
    <cfRule type="cellIs" priority="49" dxfId="0" operator="lessThan" stopIfTrue="1">
      <formula>40</formula>
    </cfRule>
  </conditionalFormatting>
  <conditionalFormatting sqref="U88">
    <cfRule type="cellIs" priority="44" dxfId="2" operator="lessThan" stopIfTrue="1">
      <formula>30</formula>
    </cfRule>
    <cfRule type="cellIs" priority="45" dxfId="1" operator="lessThan" stopIfTrue="1">
      <formula>36</formula>
    </cfRule>
    <cfRule type="cellIs" priority="46" dxfId="0" operator="lessThan" stopIfTrue="1">
      <formula>40</formula>
    </cfRule>
  </conditionalFormatting>
  <conditionalFormatting sqref="U100">
    <cfRule type="cellIs" priority="41" dxfId="2" operator="lessThan" stopIfTrue="1">
      <formula>30</formula>
    </cfRule>
    <cfRule type="cellIs" priority="42" dxfId="1" operator="lessThan" stopIfTrue="1">
      <formula>36</formula>
    </cfRule>
    <cfRule type="cellIs" priority="43" dxfId="0" operator="lessThan" stopIfTrue="1">
      <formula>40</formula>
    </cfRule>
  </conditionalFormatting>
  <conditionalFormatting sqref="U111">
    <cfRule type="cellIs" priority="32" dxfId="2" operator="lessThan" stopIfTrue="1">
      <formula>30</formula>
    </cfRule>
    <cfRule type="cellIs" priority="33" dxfId="1" operator="lessThan" stopIfTrue="1">
      <formula>36</formula>
    </cfRule>
    <cfRule type="cellIs" priority="34" dxfId="0" operator="lessThan" stopIfTrue="1">
      <formula>40</formula>
    </cfRule>
  </conditionalFormatting>
  <conditionalFormatting sqref="U118">
    <cfRule type="cellIs" priority="29" dxfId="2" operator="lessThan" stopIfTrue="1">
      <formula>30</formula>
    </cfRule>
    <cfRule type="cellIs" priority="30" dxfId="1" operator="lessThan" stopIfTrue="1">
      <formula>36</formula>
    </cfRule>
    <cfRule type="cellIs" priority="31" dxfId="0" operator="lessThan" stopIfTrue="1">
      <formula>40</formula>
    </cfRule>
  </conditionalFormatting>
  <conditionalFormatting sqref="U126:U127">
    <cfRule type="cellIs" priority="20" dxfId="2" operator="lessThan" stopIfTrue="1">
      <formula>30</formula>
    </cfRule>
    <cfRule type="cellIs" priority="21" dxfId="1" operator="lessThan" stopIfTrue="1">
      <formula>36</formula>
    </cfRule>
    <cfRule type="cellIs" priority="22" dxfId="0" operator="lessThan" stopIfTrue="1">
      <formula>40</formula>
    </cfRule>
  </conditionalFormatting>
  <conditionalFormatting sqref="U11">
    <cfRule type="cellIs" priority="17" dxfId="2" operator="lessThan" stopIfTrue="1">
      <formula>30</formula>
    </cfRule>
    <cfRule type="cellIs" priority="18" dxfId="1" operator="lessThan" stopIfTrue="1">
      <formula>36</formula>
    </cfRule>
    <cfRule type="cellIs" priority="19" dxfId="0" operator="lessThan" stopIfTrue="1">
      <formula>40</formula>
    </cfRule>
  </conditionalFormatting>
  <conditionalFormatting sqref="U129">
    <cfRule type="cellIs" priority="11" dxfId="2" operator="lessThan" stopIfTrue="1">
      <formula>30</formula>
    </cfRule>
    <cfRule type="cellIs" priority="12" dxfId="1" operator="lessThan" stopIfTrue="1">
      <formula>36</formula>
    </cfRule>
    <cfRule type="cellIs" priority="13" dxfId="0" operator="lessThan" stopIfTrue="1">
      <formula>40</formula>
    </cfRule>
  </conditionalFormatting>
  <conditionalFormatting sqref="C129:T129">
    <cfRule type="cellIs" priority="14" dxfId="2" operator="lessThan" stopIfTrue="1">
      <formula>30/18</formula>
    </cfRule>
    <cfRule type="cellIs" priority="15" dxfId="1" operator="lessThan" stopIfTrue="1">
      <formula>36/18</formula>
    </cfRule>
    <cfRule type="cellIs" priority="16" dxfId="0" operator="lessThan" stopIfTrue="1">
      <formula>40/18</formula>
    </cfRule>
  </conditionalFormatting>
  <conditionalFormatting sqref="C130:T130">
    <cfRule type="cellIs" priority="4" dxfId="2" operator="equal" stopIfTrue="1">
      <formula>1</formula>
    </cfRule>
    <cfRule type="cellIs" priority="5" dxfId="0" operator="equal" stopIfTrue="1">
      <formula>2</formula>
    </cfRule>
  </conditionalFormatting>
  <conditionalFormatting sqref="U130">
    <cfRule type="cellIs" priority="6" dxfId="2" operator="lessThan" stopIfTrue="1">
      <formula>30</formula>
    </cfRule>
    <cfRule type="cellIs" priority="7" dxfId="1" operator="lessThan" stopIfTrue="1">
      <formula>36</formula>
    </cfRule>
    <cfRule type="cellIs" priority="8" dxfId="0" operator="lessThan" stopIfTrue="1">
      <formula>40</formula>
    </cfRule>
  </conditionalFormatting>
  <printOptions/>
  <pageMargins left="0.7875" right="0.51" top="0.7875" bottom="0.7875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Kjell Nyhus</cp:lastModifiedBy>
  <cp:lastPrinted>2018-06-01T21:37:44Z</cp:lastPrinted>
  <dcterms:created xsi:type="dcterms:W3CDTF">2002-06-09T16:38:36Z</dcterms:created>
  <dcterms:modified xsi:type="dcterms:W3CDTF">2018-09-20T18:59:08Z</dcterms:modified>
  <cp:category/>
  <cp:version/>
  <cp:contentType/>
  <cp:contentStatus/>
</cp:coreProperties>
</file>