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atchresultater" sheetId="1" r:id="rId1"/>
    <sheet name="Tabell Rundens lag" sheetId="2" r:id="rId2"/>
    <sheet name="Lagresultater" sheetId="3" r:id="rId3"/>
    <sheet name="Snittliste" sheetId="4" r:id="rId4"/>
    <sheet name="Banestatestikk" sheetId="5" r:id="rId5"/>
  </sheets>
  <definedNames/>
  <calcPr fullCalcOnLoad="1"/>
</workbook>
</file>

<file path=xl/sharedStrings.xml><?xml version="1.0" encoding="utf-8"?>
<sst xmlns="http://schemas.openxmlformats.org/spreadsheetml/2006/main" count="288" uniqueCount="86">
  <si>
    <t>Sum</t>
  </si>
  <si>
    <t>Snitt</t>
  </si>
  <si>
    <t>Poeng</t>
  </si>
  <si>
    <t>Tøyen BGC</t>
  </si>
  <si>
    <t>Kjell Nyhus</t>
  </si>
  <si>
    <t>Trond Øwre</t>
  </si>
  <si>
    <t>Matchresultater</t>
  </si>
  <si>
    <t>Lagresultater</t>
  </si>
  <si>
    <t>Induviduelt snitt</t>
  </si>
  <si>
    <t>Plass</t>
  </si>
  <si>
    <t>Navn</t>
  </si>
  <si>
    <t>Klubb</t>
  </si>
  <si>
    <t>R1</t>
  </si>
  <si>
    <t>R2</t>
  </si>
  <si>
    <t>R3</t>
  </si>
  <si>
    <t>S</t>
  </si>
  <si>
    <t>U</t>
  </si>
  <si>
    <t>T</t>
  </si>
  <si>
    <t>Slag</t>
  </si>
  <si>
    <t>Jon Marthinsen</t>
  </si>
  <si>
    <t>Per H. Wang</t>
  </si>
  <si>
    <t>Nikolai Leth</t>
  </si>
  <si>
    <t>Midtkul</t>
  </si>
  <si>
    <t>Vinkel</t>
  </si>
  <si>
    <t>Bane nr.</t>
  </si>
  <si>
    <t>Rundens lag</t>
  </si>
  <si>
    <t>Christiania MC 1</t>
  </si>
  <si>
    <t>Christiania MC 2</t>
  </si>
  <si>
    <t>Magne Andersen</t>
  </si>
  <si>
    <t>Finn Hovind</t>
  </si>
  <si>
    <t>Erik Fause Hovind</t>
  </si>
  <si>
    <t>Ole Petter Karlsen</t>
  </si>
  <si>
    <t>-</t>
  </si>
  <si>
    <t>Roar Stenseth</t>
  </si>
  <si>
    <t>Øyvind Nedre</t>
  </si>
  <si>
    <t>Øyvind Martinsen</t>
  </si>
  <si>
    <t>Christiania MC 3</t>
  </si>
  <si>
    <t>Skjeberg BGK</t>
  </si>
  <si>
    <t>R4</t>
  </si>
  <si>
    <t>R5</t>
  </si>
  <si>
    <t>Kai Amundrød</t>
  </si>
  <si>
    <t>Leif Harald Bjørnlund</t>
  </si>
  <si>
    <t>Sven Petter Næss</t>
  </si>
  <si>
    <t>Sandefjord BGK 1</t>
  </si>
  <si>
    <t>Sandefjord BGK 2</t>
  </si>
  <si>
    <t>Seriespill 2017</t>
  </si>
  <si>
    <t>Nora Fause</t>
  </si>
  <si>
    <t>Morten Holteng</t>
  </si>
  <si>
    <t>Bjørn Olav Skofteby</t>
  </si>
  <si>
    <t>Kristine Moen</t>
  </si>
  <si>
    <t>Annie Haaland</t>
  </si>
  <si>
    <t>Anne Grethe Olsen</t>
  </si>
  <si>
    <t>Tom Leonhardsen</t>
  </si>
  <si>
    <t>Tom Hansen</t>
  </si>
  <si>
    <t>R6</t>
  </si>
  <si>
    <t>Ant. Runder</t>
  </si>
  <si>
    <t>Tetra</t>
  </si>
  <si>
    <t>Salto</t>
  </si>
  <si>
    <t>Dobbelkul</t>
  </si>
  <si>
    <t>Rakbane u/hinder</t>
  </si>
  <si>
    <t>Rør</t>
  </si>
  <si>
    <t>Snegle</t>
  </si>
  <si>
    <t>V-hinder</t>
  </si>
  <si>
    <t>Lyn</t>
  </si>
  <si>
    <t>Passage</t>
  </si>
  <si>
    <t>Mushull</t>
  </si>
  <si>
    <t>Liggende koner</t>
  </si>
  <si>
    <t>Vulkan</t>
  </si>
  <si>
    <t>Vindu</t>
  </si>
  <si>
    <t>Morten Forsberg</t>
  </si>
  <si>
    <t>Runde 3, Bugårdsparken</t>
  </si>
  <si>
    <t>Slutt tabell</t>
  </si>
  <si>
    <t>Bugårdsparken</t>
  </si>
  <si>
    <t>Tabell Runde 3</t>
  </si>
  <si>
    <t>Rombe</t>
  </si>
  <si>
    <t>Laberynt</t>
  </si>
  <si>
    <t>u</t>
  </si>
  <si>
    <t>i</t>
  </si>
  <si>
    <t>Dan Magnus Gresholdt</t>
  </si>
  <si>
    <t>Nora Fause (2)</t>
  </si>
  <si>
    <t>Erik Fause Hovind (3)</t>
  </si>
  <si>
    <t>Ole Petter Karlsen (2)</t>
  </si>
  <si>
    <t/>
  </si>
  <si>
    <t>Banestatistikk Bugårdsparken Minigolf</t>
  </si>
  <si>
    <t>Rakbane m/hinder</t>
  </si>
  <si>
    <t>Øyvind Marthinsen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</si>
</sst>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d/\ mmmm;@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24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6600"/>
      <name val="Arial"/>
      <family val="2"/>
    </font>
    <font>
      <b/>
      <sz val="14"/>
      <color rgb="FFFF0000"/>
      <name val="Arial"/>
      <family val="2"/>
    </font>
    <font>
      <b/>
      <sz val="12"/>
      <color rgb="FF008000"/>
      <name val="Arial"/>
      <family val="2"/>
    </font>
    <font>
      <b/>
      <sz val="14"/>
      <color rgb="FF008000"/>
      <name val="Arial"/>
      <family val="2"/>
    </font>
    <font>
      <sz val="14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99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23" borderId="1" applyNumberFormat="0" applyAlignment="0" applyProtection="0"/>
    <xf numFmtId="0" fontId="45" fillId="24" borderId="2" applyNumberFormat="0" applyAlignment="0" applyProtection="0"/>
    <xf numFmtId="0" fontId="46" fillId="25" borderId="3" applyNumberFormat="0" applyAlignment="0" applyProtection="0"/>
    <xf numFmtId="0" fontId="1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52" fillId="27" borderId="2" applyNumberFormat="0" applyAlignment="0" applyProtection="0"/>
    <xf numFmtId="0" fontId="26" fillId="0" borderId="7" applyNumberFormat="0" applyFill="0" applyAlignment="0" applyProtection="0"/>
    <xf numFmtId="179" fontId="0" fillId="0" borderId="0" applyFont="0" applyFill="0" applyBorder="0" applyAlignment="0" applyProtection="0"/>
    <xf numFmtId="0" fontId="19" fillId="28" borderId="8" applyNumberFormat="0" applyAlignment="0" applyProtection="0"/>
    <xf numFmtId="0" fontId="53" fillId="0" borderId="9" applyNumberFormat="0" applyFill="0" applyAlignment="0" applyProtection="0"/>
    <xf numFmtId="0" fontId="0" fillId="29" borderId="10" applyNumberFormat="0" applyFont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1" applyNumberFormat="0" applyFont="0" applyAlignment="0" applyProtection="0"/>
    <xf numFmtId="0" fontId="27" fillId="32" borderId="0" applyNumberFormat="0" applyBorder="0" applyAlignment="0" applyProtection="0"/>
    <xf numFmtId="0" fontId="55" fillId="24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30" fillId="0" borderId="17" applyNumberFormat="0" applyFill="0" applyAlignment="0" applyProtection="0"/>
    <xf numFmtId="177" fontId="0" fillId="0" borderId="0" applyFont="0" applyFill="0" applyBorder="0" applyAlignment="0" applyProtection="0"/>
    <xf numFmtId="0" fontId="28" fillId="23" borderId="18" applyNumberFormat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3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0" xfId="63" applyFont="1" applyAlignment="1">
      <alignment horizontal="center"/>
      <protection/>
    </xf>
    <xf numFmtId="0" fontId="10" fillId="0" borderId="2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59" fillId="0" borderId="2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25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0" fontId="60" fillId="0" borderId="22" xfId="0" applyFont="1" applyBorder="1" applyAlignment="1">
      <alignment horizontal="center"/>
    </xf>
    <xf numFmtId="2" fontId="59" fillId="0" borderId="22" xfId="0" applyNumberFormat="1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2" fontId="59" fillId="0" borderId="0" xfId="0" applyNumberFormat="1" applyFont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2" fontId="63" fillId="0" borderId="0" xfId="0" applyNumberFormat="1" applyFont="1" applyAlignment="1">
      <alignment horizontal="center" vertical="center"/>
    </xf>
    <xf numFmtId="181" fontId="0" fillId="0" borderId="27" xfId="63" applyNumberFormat="1" applyBorder="1">
      <alignment/>
      <protection/>
    </xf>
    <xf numFmtId="1" fontId="8" fillId="0" borderId="27" xfId="63" applyNumberFormat="1" applyFont="1" applyBorder="1" applyAlignment="1">
      <alignment horizontal="center" textRotation="90"/>
      <protection/>
    </xf>
    <xf numFmtId="0" fontId="8" fillId="0" borderId="27" xfId="63" applyFont="1" applyBorder="1" applyAlignment="1">
      <alignment horizontal="center" textRotation="90"/>
      <protection/>
    </xf>
    <xf numFmtId="181" fontId="36" fillId="0" borderId="27" xfId="63" applyNumberFormat="1" applyFont="1" applyBorder="1" applyAlignment="1">
      <alignment/>
      <protection/>
    </xf>
    <xf numFmtId="0" fontId="37" fillId="0" borderId="28" xfId="63" applyFont="1" applyBorder="1" applyAlignment="1">
      <alignment horizontal="center"/>
      <protection/>
    </xf>
    <xf numFmtId="0" fontId="37" fillId="0" borderId="27" xfId="63" applyFont="1" applyBorder="1" applyAlignment="1">
      <alignment horizontal="center"/>
      <protection/>
    </xf>
    <xf numFmtId="181" fontId="0" fillId="0" borderId="27" xfId="63" applyNumberFormat="1" applyFont="1" applyBorder="1">
      <alignment/>
      <protection/>
    </xf>
    <xf numFmtId="2" fontId="8" fillId="0" borderId="29" xfId="63" applyNumberFormat="1" applyFont="1" applyBorder="1" applyAlignment="1">
      <alignment horizontal="center"/>
      <protection/>
    </xf>
    <xf numFmtId="2" fontId="8" fillId="0" borderId="27" xfId="63" applyNumberFormat="1" applyFont="1" applyBorder="1" applyAlignment="1">
      <alignment horizontal="center"/>
      <protection/>
    </xf>
    <xf numFmtId="1" fontId="8" fillId="0" borderId="30" xfId="63" applyNumberFormat="1" applyFont="1" applyFill="1" applyBorder="1" applyAlignment="1">
      <alignment horizontal="center"/>
      <protection/>
    </xf>
    <xf numFmtId="1" fontId="8" fillId="0" borderId="31" xfId="63" applyNumberFormat="1" applyFont="1" applyFill="1" applyBorder="1" applyAlignment="1">
      <alignment horizontal="center"/>
      <protection/>
    </xf>
    <xf numFmtId="1" fontId="35" fillId="0" borderId="31" xfId="63" applyNumberFormat="1" applyFont="1" applyFill="1" applyBorder="1" applyAlignment="1">
      <alignment horizontal="center"/>
      <protection/>
    </xf>
    <xf numFmtId="1" fontId="35" fillId="0" borderId="32" xfId="63" applyNumberFormat="1" applyFont="1" applyFill="1" applyBorder="1" applyAlignment="1">
      <alignment horizontal="center"/>
      <protection/>
    </xf>
    <xf numFmtId="0" fontId="8" fillId="0" borderId="27" xfId="63" applyFont="1" applyBorder="1" applyAlignment="1">
      <alignment horizontal="center"/>
      <protection/>
    </xf>
    <xf numFmtId="1" fontId="8" fillId="0" borderId="33" xfId="63" applyNumberFormat="1" applyFont="1" applyFill="1" applyBorder="1" applyAlignment="1">
      <alignment horizontal="center"/>
      <protection/>
    </xf>
    <xf numFmtId="1" fontId="8" fillId="0" borderId="34" xfId="63" applyNumberFormat="1" applyFont="1" applyFill="1" applyBorder="1" applyAlignment="1">
      <alignment horizontal="center"/>
      <protection/>
    </xf>
    <xf numFmtId="1" fontId="35" fillId="0" borderId="34" xfId="63" applyNumberFormat="1" applyFont="1" applyFill="1" applyBorder="1" applyAlignment="1">
      <alignment horizontal="center"/>
      <protection/>
    </xf>
    <xf numFmtId="1" fontId="8" fillId="0" borderId="35" xfId="63" applyNumberFormat="1" applyFont="1" applyFill="1" applyBorder="1" applyAlignment="1">
      <alignment horizontal="center"/>
      <protection/>
    </xf>
    <xf numFmtId="1" fontId="8" fillId="0" borderId="36" xfId="63" applyNumberFormat="1" applyFont="1" applyFill="1" applyBorder="1" applyAlignment="1">
      <alignment horizontal="center"/>
      <protection/>
    </xf>
    <xf numFmtId="1" fontId="8" fillId="0" borderId="37" xfId="63" applyNumberFormat="1" applyFont="1" applyFill="1" applyBorder="1" applyAlignment="1">
      <alignment horizontal="center"/>
      <protection/>
    </xf>
    <xf numFmtId="1" fontId="8" fillId="0" borderId="38" xfId="63" applyNumberFormat="1" applyFont="1" applyFill="1" applyBorder="1" applyAlignment="1">
      <alignment horizontal="center"/>
      <protection/>
    </xf>
    <xf numFmtId="1" fontId="8" fillId="0" borderId="33" xfId="63" applyNumberFormat="1" applyFont="1" applyBorder="1" applyAlignment="1">
      <alignment horizontal="center"/>
      <protection/>
    </xf>
    <xf numFmtId="1" fontId="8" fillId="0" borderId="34" xfId="63" applyNumberFormat="1" applyFont="1" applyBorder="1" applyAlignment="1">
      <alignment horizontal="center"/>
      <protection/>
    </xf>
    <xf numFmtId="1" fontId="8" fillId="0" borderId="35" xfId="63" applyNumberFormat="1" applyFont="1" applyBorder="1" applyAlignment="1">
      <alignment horizontal="center"/>
      <protection/>
    </xf>
    <xf numFmtId="1" fontId="8" fillId="0" borderId="36" xfId="63" applyNumberFormat="1" applyFont="1" applyBorder="1" applyAlignment="1">
      <alignment horizontal="center"/>
      <protection/>
    </xf>
    <xf numFmtId="1" fontId="8" fillId="0" borderId="37" xfId="63" applyNumberFormat="1" applyFont="1" applyBorder="1" applyAlignment="1">
      <alignment horizontal="center"/>
      <protection/>
    </xf>
    <xf numFmtId="1" fontId="8" fillId="0" borderId="38" xfId="63" applyNumberFormat="1" applyFont="1" applyBorder="1" applyAlignment="1">
      <alignment horizontal="center"/>
      <protection/>
    </xf>
    <xf numFmtId="1" fontId="8" fillId="0" borderId="30" xfId="63" applyNumberFormat="1" applyFont="1" applyBorder="1" applyAlignment="1">
      <alignment horizontal="center"/>
      <protection/>
    </xf>
    <xf numFmtId="1" fontId="8" fillId="0" borderId="31" xfId="63" applyNumberFormat="1" applyFont="1" applyBorder="1" applyAlignment="1">
      <alignment horizontal="center"/>
      <protection/>
    </xf>
    <xf numFmtId="1" fontId="8" fillId="0" borderId="32" xfId="63" applyNumberFormat="1" applyFont="1" applyBorder="1" applyAlignment="1">
      <alignment horizontal="center"/>
      <protection/>
    </xf>
    <xf numFmtId="0" fontId="8" fillId="0" borderId="39" xfId="63" applyFont="1" applyBorder="1" applyAlignment="1">
      <alignment horizontal="center"/>
      <protection/>
    </xf>
    <xf numFmtId="0" fontId="8" fillId="0" borderId="40" xfId="63" applyFont="1" applyBorder="1" applyAlignment="1">
      <alignment horizontal="center"/>
      <protection/>
    </xf>
    <xf numFmtId="0" fontId="8" fillId="0" borderId="41" xfId="63" applyFont="1" applyBorder="1" applyAlignment="1">
      <alignment horizontal="center"/>
      <protection/>
    </xf>
    <xf numFmtId="1" fontId="8" fillId="0" borderId="32" xfId="63" applyNumberFormat="1" applyFont="1" applyFill="1" applyBorder="1" applyAlignment="1">
      <alignment horizontal="center"/>
      <protection/>
    </xf>
    <xf numFmtId="0" fontId="8" fillId="0" borderId="36" xfId="63" applyFont="1" applyBorder="1" applyAlignment="1">
      <alignment horizontal="center"/>
      <protection/>
    </xf>
    <xf numFmtId="0" fontId="8" fillId="0" borderId="37" xfId="63" applyFont="1" applyBorder="1" applyAlignment="1">
      <alignment horizontal="center"/>
      <protection/>
    </xf>
    <xf numFmtId="0" fontId="8" fillId="0" borderId="38" xfId="63" applyFont="1" applyBorder="1" applyAlignment="1">
      <alignment horizontal="center"/>
      <protection/>
    </xf>
    <xf numFmtId="0" fontId="8" fillId="0" borderId="36" xfId="63" applyFont="1" applyFill="1" applyBorder="1" applyAlignment="1">
      <alignment horizontal="center"/>
      <protection/>
    </xf>
    <xf numFmtId="0" fontId="8" fillId="0" borderId="37" xfId="63" applyFont="1" applyFill="1" applyBorder="1" applyAlignment="1">
      <alignment horizontal="center"/>
      <protection/>
    </xf>
    <xf numFmtId="0" fontId="32" fillId="0" borderId="21" xfId="0" applyFont="1" applyBorder="1" applyAlignment="1">
      <alignment horizontal="center"/>
    </xf>
    <xf numFmtId="0" fontId="64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1" fontId="34" fillId="0" borderId="0" xfId="63" applyNumberFormat="1" applyFont="1" applyAlignment="1">
      <alignment horizontal="center" vertical="center"/>
      <protection/>
    </xf>
    <xf numFmtId="0" fontId="6" fillId="0" borderId="42" xfId="63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2" fillId="0" borderId="23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62" fillId="0" borderId="22" xfId="0" applyNumberFormat="1" applyFont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2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/>
    </xf>
    <xf numFmtId="181" fontId="0" fillId="0" borderId="0" xfId="63" applyNumberFormat="1" quotePrefix="1">
      <alignment/>
      <protection/>
    </xf>
    <xf numFmtId="1" fontId="35" fillId="0" borderId="35" xfId="63" applyNumberFormat="1" applyFont="1" applyFill="1" applyBorder="1" applyAlignment="1">
      <alignment horizontal="center"/>
      <protection/>
    </xf>
    <xf numFmtId="2" fontId="67" fillId="0" borderId="29" xfId="63" applyNumberFormat="1" applyFont="1" applyBorder="1" applyAlignment="1">
      <alignment horizontal="center"/>
      <protection/>
    </xf>
    <xf numFmtId="1" fontId="8" fillId="0" borderId="0" xfId="63" applyNumberFormat="1" applyFont="1" applyAlignment="1" quotePrefix="1">
      <alignment horizontal="center"/>
      <protection/>
    </xf>
    <xf numFmtId="1" fontId="37" fillId="0" borderId="28" xfId="63" applyNumberFormat="1" applyFont="1" applyBorder="1" applyAlignment="1">
      <alignment horizontal="center"/>
      <protection/>
    </xf>
    <xf numFmtId="1" fontId="8" fillId="0" borderId="28" xfId="63" applyNumberFormat="1" applyFont="1" applyBorder="1" applyAlignment="1">
      <alignment horizontal="center"/>
      <protection/>
    </xf>
    <xf numFmtId="1" fontId="8" fillId="0" borderId="43" xfId="63" applyNumberFormat="1" applyFont="1" applyBorder="1" applyAlignment="1">
      <alignment horizontal="center"/>
      <protection/>
    </xf>
    <xf numFmtId="1" fontId="8" fillId="0" borderId="44" xfId="63" applyNumberFormat="1" applyFont="1" applyBorder="1" applyAlignment="1">
      <alignment horizontal="center"/>
      <protection/>
    </xf>
    <xf numFmtId="1" fontId="8" fillId="0" borderId="45" xfId="63" applyNumberFormat="1" applyFont="1" applyBorder="1" applyAlignment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37" borderId="37" xfId="63" applyNumberFormat="1" applyFont="1" applyFill="1" applyBorder="1" applyAlignment="1">
      <alignment horizontal="center"/>
      <protection/>
    </xf>
    <xf numFmtId="1" fontId="8" fillId="37" borderId="38" xfId="63" applyNumberFormat="1" applyFont="1" applyFill="1" applyBorder="1" applyAlignment="1">
      <alignment horizontal="center"/>
      <protection/>
    </xf>
    <xf numFmtId="0" fontId="8" fillId="37" borderId="27" xfId="63" applyFont="1" applyFill="1" applyBorder="1" applyAlignment="1">
      <alignment horizontal="center"/>
      <protection/>
    </xf>
    <xf numFmtId="1" fontId="8" fillId="37" borderId="34" xfId="63" applyNumberFormat="1" applyFont="1" applyFill="1" applyBorder="1" applyAlignment="1">
      <alignment horizontal="center"/>
      <protection/>
    </xf>
    <xf numFmtId="1" fontId="8" fillId="37" borderId="35" xfId="63" applyNumberFormat="1" applyFont="1" applyFill="1" applyBorder="1" applyAlignment="1">
      <alignment horizontal="center"/>
      <protection/>
    </xf>
    <xf numFmtId="0" fontId="8" fillId="37" borderId="37" xfId="63" applyFont="1" applyFill="1" applyBorder="1" applyAlignment="1">
      <alignment horizontal="center"/>
      <protection/>
    </xf>
    <xf numFmtId="0" fontId="8" fillId="37" borderId="38" xfId="63" applyFont="1" applyFill="1" applyBorder="1" applyAlignment="1">
      <alignment horizontal="center"/>
      <protection/>
    </xf>
    <xf numFmtId="1" fontId="8" fillId="37" borderId="33" xfId="63" applyNumberFormat="1" applyFont="1" applyFill="1" applyBorder="1" applyAlignment="1">
      <alignment horizontal="center"/>
      <protection/>
    </xf>
    <xf numFmtId="1" fontId="8" fillId="37" borderId="36" xfId="63" applyNumberFormat="1" applyFont="1" applyFill="1" applyBorder="1" applyAlignment="1">
      <alignment horizontal="center"/>
      <protection/>
    </xf>
  </cellXfs>
  <cellStyles count="7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Beregning" xfId="41"/>
    <cellStyle name="Calculation" xfId="42"/>
    <cellStyle name="Check Cell" xfId="43"/>
    <cellStyle name="Dårlig" xfId="44"/>
    <cellStyle name="Explanatory Text" xfId="45"/>
    <cellStyle name="Forklarende tekst" xfId="46"/>
    <cellStyle name="Go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ata" xfId="54"/>
    <cellStyle name="Input" xfId="55"/>
    <cellStyle name="Koblet celle" xfId="56"/>
    <cellStyle name="Comma" xfId="57"/>
    <cellStyle name="Kontrollcelle" xfId="58"/>
    <cellStyle name="Linked Cell" xfId="59"/>
    <cellStyle name="Merknad" xfId="60"/>
    <cellStyle name="Neutral" xfId="61"/>
    <cellStyle name="Normal 2" xfId="62"/>
    <cellStyle name="Normal_Poengjakt 2013" xfId="63"/>
    <cellStyle name="Note" xfId="64"/>
    <cellStyle name="Nøytral" xfId="65"/>
    <cellStyle name="Output" xfId="66"/>
    <cellStyle name="Overskrift 1" xfId="67"/>
    <cellStyle name="Overskrift 2" xfId="68"/>
    <cellStyle name="Overskrift 3" xfId="69"/>
    <cellStyle name="Overskrift 4" xfId="70"/>
    <cellStyle name="Percent" xfId="71"/>
    <cellStyle name="Title" xfId="72"/>
    <cellStyle name="Tittel" xfId="73"/>
    <cellStyle name="Total" xfId="74"/>
    <cellStyle name="Totalt" xfId="75"/>
    <cellStyle name="Comma [0]" xfId="76"/>
    <cellStyle name="Utdata" xfId="77"/>
    <cellStyle name="Uthevingsfarge1" xfId="78"/>
    <cellStyle name="Uthevingsfarge2" xfId="79"/>
    <cellStyle name="Uthevingsfarge3" xfId="80"/>
    <cellStyle name="Uthevingsfarge4" xfId="81"/>
    <cellStyle name="Uthevingsfarge5" xfId="82"/>
    <cellStyle name="Uthevingsfarge6" xfId="83"/>
    <cellStyle name="Currency" xfId="84"/>
    <cellStyle name="Currency [0]" xfId="85"/>
    <cellStyle name="Varseltekst" xfId="86"/>
    <cellStyle name="Warning Text" xfId="87"/>
  </cellStyles>
  <dxfs count="45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140625" style="5" customWidth="1"/>
    <col min="2" max="2" width="10.7109375" style="0" customWidth="1"/>
    <col min="3" max="3" width="5.57421875" style="0" customWidth="1"/>
    <col min="4" max="4" width="10.7109375" style="76" customWidth="1"/>
    <col min="5" max="5" width="27.140625" style="5" customWidth="1"/>
  </cols>
  <sheetData>
    <row r="1" spans="2:4" ht="45">
      <c r="B1" s="63"/>
      <c r="C1" s="3" t="s">
        <v>45</v>
      </c>
      <c r="D1" s="3"/>
    </row>
    <row r="2" spans="2:4" ht="12" customHeight="1">
      <c r="B2" s="5"/>
      <c r="C2" s="2"/>
      <c r="D2" s="2"/>
    </row>
    <row r="3" spans="2:4" ht="26.25">
      <c r="B3" s="5"/>
      <c r="C3" s="2" t="s">
        <v>70</v>
      </c>
      <c r="D3" s="2"/>
    </row>
    <row r="4" spans="2:4" ht="12" customHeight="1">
      <c r="B4" s="5"/>
      <c r="C4" s="6"/>
      <c r="D4" s="6"/>
    </row>
    <row r="5" spans="2:4" ht="26.25">
      <c r="B5" s="5"/>
      <c r="C5" s="2" t="s">
        <v>6</v>
      </c>
      <c r="D5" s="2"/>
    </row>
    <row r="6" spans="2:4" ht="12" customHeight="1" thickBot="1">
      <c r="B6" s="5"/>
      <c r="C6" s="6"/>
      <c r="D6" s="6"/>
    </row>
    <row r="7" spans="1:5" s="58" customFormat="1" ht="19.5" thickBot="1" thickTop="1">
      <c r="A7" s="140" t="s">
        <v>43</v>
      </c>
      <c r="B7" s="141">
        <v>94</v>
      </c>
      <c r="C7" s="57" t="s">
        <v>32</v>
      </c>
      <c r="D7" s="57">
        <v>105</v>
      </c>
      <c r="E7" s="72" t="s">
        <v>44</v>
      </c>
    </row>
    <row r="8" spans="1:5" s="58" customFormat="1" ht="19.5" thickBot="1" thickTop="1">
      <c r="A8" s="72" t="s">
        <v>37</v>
      </c>
      <c r="B8" s="121">
        <v>88</v>
      </c>
      <c r="C8" s="57" t="s">
        <v>32</v>
      </c>
      <c r="D8" s="141">
        <v>85</v>
      </c>
      <c r="E8" s="140" t="s">
        <v>36</v>
      </c>
    </row>
    <row r="9" spans="1:5" s="58" customFormat="1" ht="19.5" thickBot="1" thickTop="1">
      <c r="A9" s="72" t="s">
        <v>27</v>
      </c>
      <c r="B9" s="57">
        <v>87</v>
      </c>
      <c r="C9" s="57" t="s">
        <v>32</v>
      </c>
      <c r="D9" s="142">
        <v>78</v>
      </c>
      <c r="E9" s="140" t="s">
        <v>3</v>
      </c>
    </row>
    <row r="10" spans="1:5" s="58" customFormat="1" ht="19.5" thickBot="1" thickTop="1">
      <c r="A10" s="72"/>
      <c r="B10" s="57"/>
      <c r="C10" s="57"/>
      <c r="D10" s="57"/>
      <c r="E10" s="72"/>
    </row>
    <row r="11" spans="1:5" s="58" customFormat="1" ht="19.5" thickBot="1" thickTop="1">
      <c r="A11" s="72" t="s">
        <v>44</v>
      </c>
      <c r="B11" s="57">
        <v>100</v>
      </c>
      <c r="C11" s="57" t="s">
        <v>32</v>
      </c>
      <c r="D11" s="142">
        <v>73</v>
      </c>
      <c r="E11" s="140" t="s">
        <v>26</v>
      </c>
    </row>
    <row r="12" spans="1:5" s="58" customFormat="1" ht="19.5" thickBot="1" thickTop="1">
      <c r="A12" s="72" t="s">
        <v>43</v>
      </c>
      <c r="B12" s="57">
        <v>85</v>
      </c>
      <c r="C12" s="57" t="s">
        <v>32</v>
      </c>
      <c r="D12" s="141">
        <v>81</v>
      </c>
      <c r="E12" s="140" t="s">
        <v>36</v>
      </c>
    </row>
    <row r="13" spans="1:5" s="58" customFormat="1" ht="19.5" thickBot="1" thickTop="1">
      <c r="A13" s="140" t="s">
        <v>37</v>
      </c>
      <c r="B13" s="141">
        <v>85</v>
      </c>
      <c r="C13" s="57" t="s">
        <v>32</v>
      </c>
      <c r="D13" s="57">
        <v>90</v>
      </c>
      <c r="E13" s="72" t="s">
        <v>27</v>
      </c>
    </row>
    <row r="14" spans="1:5" s="58" customFormat="1" ht="19.5" thickBot="1" thickTop="1">
      <c r="A14" s="139"/>
      <c r="B14" s="57"/>
      <c r="C14" s="57"/>
      <c r="D14" s="57"/>
      <c r="E14" s="139"/>
    </row>
    <row r="15" spans="1:5" s="58" customFormat="1" ht="19.5" thickBot="1" thickTop="1">
      <c r="A15" s="140" t="s">
        <v>3</v>
      </c>
      <c r="B15" s="141">
        <v>82</v>
      </c>
      <c r="C15" s="57" t="s">
        <v>32</v>
      </c>
      <c r="D15" s="57">
        <v>91</v>
      </c>
      <c r="E15" s="72" t="s">
        <v>44</v>
      </c>
    </row>
    <row r="16" spans="1:5" s="58" customFormat="1" ht="19.5" thickBot="1" thickTop="1">
      <c r="A16" s="140" t="s">
        <v>26</v>
      </c>
      <c r="B16" s="142">
        <v>71</v>
      </c>
      <c r="C16" s="57" t="s">
        <v>32</v>
      </c>
      <c r="D16" s="57">
        <v>90</v>
      </c>
      <c r="E16" s="72" t="s">
        <v>37</v>
      </c>
    </row>
    <row r="17" spans="1:5" s="58" customFormat="1" ht="19.5" thickBot="1" thickTop="1">
      <c r="A17" s="72" t="s">
        <v>27</v>
      </c>
      <c r="B17" s="57">
        <v>99</v>
      </c>
      <c r="C17" s="57" t="s">
        <v>32</v>
      </c>
      <c r="D17" s="141">
        <v>90</v>
      </c>
      <c r="E17" s="140" t="s">
        <v>36</v>
      </c>
    </row>
    <row r="18" spans="1:5" s="58" customFormat="1" ht="19.5" thickBot="1" thickTop="1">
      <c r="A18" s="139"/>
      <c r="B18" s="57"/>
      <c r="C18" s="57"/>
      <c r="D18" s="57"/>
      <c r="E18" s="139"/>
    </row>
    <row r="19" spans="1:5" s="58" customFormat="1" ht="19.5" thickBot="1" thickTop="1">
      <c r="A19" s="140" t="s">
        <v>3</v>
      </c>
      <c r="B19" s="141">
        <v>67</v>
      </c>
      <c r="C19" s="57" t="s">
        <v>32</v>
      </c>
      <c r="D19" s="57">
        <v>75</v>
      </c>
      <c r="E19" s="72" t="s">
        <v>43</v>
      </c>
    </row>
    <row r="20" spans="1:5" s="58" customFormat="1" ht="19.5" thickBot="1" thickTop="1">
      <c r="A20" s="72" t="s">
        <v>44</v>
      </c>
      <c r="B20" s="57">
        <v>103</v>
      </c>
      <c r="C20" s="57" t="s">
        <v>32</v>
      </c>
      <c r="D20" s="141">
        <v>81</v>
      </c>
      <c r="E20" s="140" t="s">
        <v>37</v>
      </c>
    </row>
    <row r="21" spans="1:5" s="58" customFormat="1" ht="19.5" thickBot="1" thickTop="1">
      <c r="A21" s="72" t="s">
        <v>36</v>
      </c>
      <c r="B21" s="73">
        <v>76</v>
      </c>
      <c r="C21" s="57" t="s">
        <v>32</v>
      </c>
      <c r="D21" s="142">
        <v>69</v>
      </c>
      <c r="E21" s="140" t="s">
        <v>26</v>
      </c>
    </row>
    <row r="22" spans="1:5" s="58" customFormat="1" ht="19.5" thickBot="1" thickTop="1">
      <c r="A22" s="139"/>
      <c r="B22" s="57"/>
      <c r="C22" s="57"/>
      <c r="D22" s="57"/>
      <c r="E22" s="139"/>
    </row>
    <row r="23" spans="1:5" s="58" customFormat="1" ht="19.5" thickBot="1" thickTop="1">
      <c r="A23" s="72" t="s">
        <v>44</v>
      </c>
      <c r="B23" s="57">
        <v>99</v>
      </c>
      <c r="C23" s="57" t="s">
        <v>32</v>
      </c>
      <c r="D23" s="142">
        <v>79</v>
      </c>
      <c r="E23" s="140" t="s">
        <v>27</v>
      </c>
    </row>
    <row r="24" spans="1:5" s="58" customFormat="1" ht="19.5" thickBot="1" thickTop="1">
      <c r="A24" s="140" t="s">
        <v>3</v>
      </c>
      <c r="B24" s="141">
        <v>74</v>
      </c>
      <c r="C24" s="57" t="s">
        <v>32</v>
      </c>
      <c r="D24" s="57">
        <v>75</v>
      </c>
      <c r="E24" s="72" t="s">
        <v>37</v>
      </c>
    </row>
    <row r="25" spans="1:5" s="58" customFormat="1" ht="19.5" thickBot="1" thickTop="1">
      <c r="A25" s="140" t="s">
        <v>26</v>
      </c>
      <c r="B25" s="142">
        <v>65</v>
      </c>
      <c r="C25" s="57" t="s">
        <v>32</v>
      </c>
      <c r="D25" s="121">
        <v>76</v>
      </c>
      <c r="E25" s="72" t="s">
        <v>43</v>
      </c>
    </row>
    <row r="26" spans="1:5" ht="19.5" thickBot="1" thickTop="1">
      <c r="A26" s="139"/>
      <c r="B26" s="72"/>
      <c r="C26" s="72"/>
      <c r="D26" s="75"/>
      <c r="E26" s="139"/>
    </row>
    <row r="27" spans="1:5" ht="19.5" thickBot="1" thickTop="1">
      <c r="A27" s="140" t="s">
        <v>36</v>
      </c>
      <c r="B27" s="145">
        <v>103</v>
      </c>
      <c r="C27" s="57" t="s">
        <v>32</v>
      </c>
      <c r="D27" s="75">
        <v>109</v>
      </c>
      <c r="E27" s="72" t="s">
        <v>44</v>
      </c>
    </row>
    <row r="28" spans="1:5" ht="19.5" thickBot="1" thickTop="1">
      <c r="A28" s="140" t="s">
        <v>43</v>
      </c>
      <c r="B28" s="145">
        <v>90</v>
      </c>
      <c r="C28" s="57" t="s">
        <v>32</v>
      </c>
      <c r="D28" s="75">
        <v>96</v>
      </c>
      <c r="E28" s="72" t="s">
        <v>27</v>
      </c>
    </row>
    <row r="29" spans="1:5" ht="19.5" thickBot="1" thickTop="1">
      <c r="A29" s="140" t="s">
        <v>26</v>
      </c>
      <c r="B29" s="143">
        <v>74</v>
      </c>
      <c r="C29" s="57" t="s">
        <v>32</v>
      </c>
      <c r="D29" s="75">
        <v>78</v>
      </c>
      <c r="E29" s="72" t="s">
        <v>3</v>
      </c>
    </row>
    <row r="30" spans="1:5" ht="19.5" thickBot="1" thickTop="1">
      <c r="A30" s="139"/>
      <c r="B30" s="72"/>
      <c r="C30" s="74"/>
      <c r="D30" s="75"/>
      <c r="E30" s="139"/>
    </row>
    <row r="31" spans="1:5" ht="19.5" thickBot="1" thickTop="1">
      <c r="A31" s="72" t="s">
        <v>37</v>
      </c>
      <c r="B31" s="73">
        <v>102</v>
      </c>
      <c r="C31" s="57" t="s">
        <v>32</v>
      </c>
      <c r="D31" s="139">
        <v>90</v>
      </c>
      <c r="E31" s="140" t="s">
        <v>43</v>
      </c>
    </row>
    <row r="32" spans="1:5" ht="19.5" thickBot="1" thickTop="1">
      <c r="A32" s="140" t="s">
        <v>36</v>
      </c>
      <c r="B32" s="145">
        <v>82</v>
      </c>
      <c r="C32" s="57" t="s">
        <v>32</v>
      </c>
      <c r="D32" s="75">
        <v>88</v>
      </c>
      <c r="E32" s="72" t="s">
        <v>3</v>
      </c>
    </row>
    <row r="33" spans="1:5" ht="19.5" thickBot="1" thickTop="1">
      <c r="A33" s="72" t="s">
        <v>27</v>
      </c>
      <c r="B33" s="73">
        <v>86</v>
      </c>
      <c r="C33" s="57" t="s">
        <v>32</v>
      </c>
      <c r="D33" s="144">
        <v>71</v>
      </c>
      <c r="E33" s="140" t="s">
        <v>26</v>
      </c>
    </row>
    <row r="34" ht="18.75" thickTop="1"/>
  </sheetData>
  <sheetProtection/>
  <conditionalFormatting sqref="B7:C33">
    <cfRule type="cellIs" priority="1" dxfId="44" operator="lessThan" stopIfTrue="1">
      <formula>60</formula>
    </cfRule>
  </conditionalFormatting>
  <conditionalFormatting sqref="B7:D33">
    <cfRule type="cellIs" priority="2" dxfId="43" operator="lessThan" stopIfTrue="1">
      <formula>75</formula>
    </cfRule>
    <cfRule type="cellIs" priority="3" dxfId="42" operator="lessThan" stopIfTrue="1">
      <formula>90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28125" style="0" customWidth="1"/>
    <col min="2" max="2" width="25.00390625" style="0" customWidth="1"/>
    <col min="3" max="5" width="6.7109375" style="0" customWidth="1"/>
  </cols>
  <sheetData>
    <row r="1" spans="1:7" ht="45">
      <c r="A1" s="124" t="s">
        <v>45</v>
      </c>
      <c r="B1" s="124"/>
      <c r="C1" s="124"/>
      <c r="D1" s="124"/>
      <c r="E1" s="124"/>
      <c r="F1" s="124"/>
      <c r="G1" s="124"/>
    </row>
    <row r="2" ht="12" customHeight="1">
      <c r="A2" s="13"/>
    </row>
    <row r="3" spans="1:7" ht="35.25">
      <c r="A3" s="127" t="s">
        <v>72</v>
      </c>
      <c r="B3" s="127"/>
      <c r="C3" s="127"/>
      <c r="D3" s="127"/>
      <c r="E3" s="127"/>
      <c r="F3" s="127"/>
      <c r="G3" s="127"/>
    </row>
    <row r="4" ht="12" customHeight="1"/>
    <row r="5" spans="1:7" ht="26.25">
      <c r="A5" s="125" t="s">
        <v>73</v>
      </c>
      <c r="B5" s="125"/>
      <c r="C5" s="125"/>
      <c r="D5" s="125"/>
      <c r="E5" s="125"/>
      <c r="F5" s="125"/>
      <c r="G5" s="125"/>
    </row>
    <row r="6" spans="1:7" ht="12" customHeight="1">
      <c r="A6" s="4"/>
      <c r="B6" s="5"/>
      <c r="C6" s="4"/>
      <c r="D6" s="2"/>
      <c r="E6" s="4"/>
      <c r="F6" s="4"/>
      <c r="G6" s="4"/>
    </row>
    <row r="7" spans="1:7" ht="18">
      <c r="A7" s="59" t="s">
        <v>9</v>
      </c>
      <c r="B7" s="60" t="s">
        <v>11</v>
      </c>
      <c r="C7" s="59" t="s">
        <v>15</v>
      </c>
      <c r="D7" s="59" t="s">
        <v>16</v>
      </c>
      <c r="E7" s="59" t="s">
        <v>17</v>
      </c>
      <c r="F7" s="59" t="s">
        <v>2</v>
      </c>
      <c r="G7" s="59" t="s">
        <v>18</v>
      </c>
    </row>
    <row r="8" spans="1:7" ht="18">
      <c r="A8" s="59">
        <v>1</v>
      </c>
      <c r="B8" s="61" t="s">
        <v>26</v>
      </c>
      <c r="C8" s="59">
        <v>6</v>
      </c>
      <c r="D8" s="59">
        <v>0</v>
      </c>
      <c r="E8" s="59">
        <v>0</v>
      </c>
      <c r="F8" s="59">
        <f>C8*2+D8</f>
        <v>12</v>
      </c>
      <c r="G8" s="146">
        <v>423</v>
      </c>
    </row>
    <row r="9" spans="1:7" ht="18">
      <c r="A9" s="59">
        <v>2</v>
      </c>
      <c r="B9" s="61" t="s">
        <v>36</v>
      </c>
      <c r="C9" s="59">
        <v>5</v>
      </c>
      <c r="D9" s="59">
        <v>0</v>
      </c>
      <c r="E9" s="59">
        <v>1</v>
      </c>
      <c r="F9" s="59">
        <f>C9*2+D9</f>
        <v>10</v>
      </c>
      <c r="G9" s="62">
        <v>517</v>
      </c>
    </row>
    <row r="10" spans="1:7" ht="18">
      <c r="A10" s="59">
        <v>3</v>
      </c>
      <c r="B10" s="61" t="s">
        <v>3</v>
      </c>
      <c r="C10" s="59">
        <v>4</v>
      </c>
      <c r="D10" s="59">
        <v>0</v>
      </c>
      <c r="E10" s="59">
        <v>2</v>
      </c>
      <c r="F10" s="59">
        <f>C10*2+D10</f>
        <v>8</v>
      </c>
      <c r="G10" s="62">
        <v>467</v>
      </c>
    </row>
    <row r="11" spans="1:7" ht="18">
      <c r="A11" s="59">
        <v>4</v>
      </c>
      <c r="B11" s="61" t="s">
        <v>43</v>
      </c>
      <c r="C11" s="59">
        <v>3</v>
      </c>
      <c r="D11" s="59">
        <v>0</v>
      </c>
      <c r="E11" s="59">
        <v>3</v>
      </c>
      <c r="F11" s="59">
        <f>C11*2+D11</f>
        <v>6</v>
      </c>
      <c r="G11" s="62">
        <v>510</v>
      </c>
    </row>
    <row r="12" spans="1:7" ht="18">
      <c r="A12" s="59">
        <v>5</v>
      </c>
      <c r="B12" s="61" t="s">
        <v>37</v>
      </c>
      <c r="C12" s="59">
        <v>2</v>
      </c>
      <c r="D12" s="59">
        <v>0</v>
      </c>
      <c r="E12" s="59">
        <v>4</v>
      </c>
      <c r="F12" s="59">
        <f>C12*2+D12</f>
        <v>4</v>
      </c>
      <c r="G12" s="62">
        <v>521</v>
      </c>
    </row>
    <row r="13" spans="1:7" ht="18" customHeight="1">
      <c r="A13" s="59">
        <v>6</v>
      </c>
      <c r="B13" s="61" t="s">
        <v>27</v>
      </c>
      <c r="C13" s="59">
        <v>1</v>
      </c>
      <c r="D13" s="59">
        <v>0</v>
      </c>
      <c r="E13" s="59">
        <v>5</v>
      </c>
      <c r="F13" s="59">
        <f>C13*2+D13</f>
        <v>2</v>
      </c>
      <c r="G13" s="62">
        <v>537</v>
      </c>
    </row>
    <row r="14" spans="1:7" s="5" customFormat="1" ht="18" customHeight="1">
      <c r="A14" s="59">
        <v>7</v>
      </c>
      <c r="B14" s="61" t="s">
        <v>44</v>
      </c>
      <c r="C14" s="59">
        <v>0</v>
      </c>
      <c r="D14" s="59">
        <v>0</v>
      </c>
      <c r="E14" s="59">
        <v>6</v>
      </c>
      <c r="F14" s="59">
        <f>C14*2+D14</f>
        <v>0</v>
      </c>
      <c r="G14" s="59">
        <v>606</v>
      </c>
    </row>
    <row r="15" spans="1:7" ht="12" customHeight="1">
      <c r="A15" s="59"/>
      <c r="B15" s="61"/>
      <c r="C15" s="59"/>
      <c r="D15" s="1"/>
      <c r="E15" s="59"/>
      <c r="F15" s="59"/>
      <c r="G15" s="59"/>
    </row>
    <row r="16" spans="1:7" ht="26.25">
      <c r="A16" s="125" t="s">
        <v>71</v>
      </c>
      <c r="B16" s="125"/>
      <c r="C16" s="125"/>
      <c r="D16" s="125"/>
      <c r="E16" s="125"/>
      <c r="F16" s="125"/>
      <c r="G16" s="125"/>
    </row>
    <row r="17" spans="1:7" ht="12" customHeight="1">
      <c r="A17" s="4"/>
      <c r="B17" s="5"/>
      <c r="C17" s="4"/>
      <c r="D17" s="2"/>
      <c r="E17" s="4"/>
      <c r="F17" s="4"/>
      <c r="G17" s="4"/>
    </row>
    <row r="18" spans="1:7" ht="18">
      <c r="A18" s="59" t="s">
        <v>9</v>
      </c>
      <c r="B18" s="60" t="s">
        <v>11</v>
      </c>
      <c r="C18" s="59" t="s">
        <v>15</v>
      </c>
      <c r="D18" s="59" t="s">
        <v>16</v>
      </c>
      <c r="E18" s="59" t="s">
        <v>17</v>
      </c>
      <c r="F18" s="59" t="s">
        <v>2</v>
      </c>
      <c r="G18" s="59" t="s">
        <v>18</v>
      </c>
    </row>
    <row r="19" spans="1:7" ht="18">
      <c r="A19" s="59">
        <v>1</v>
      </c>
      <c r="B19" s="61" t="s">
        <v>26</v>
      </c>
      <c r="C19" s="59">
        <v>18</v>
      </c>
      <c r="D19" s="59">
        <v>0</v>
      </c>
      <c r="E19" s="59">
        <v>0</v>
      </c>
      <c r="F19" s="59">
        <f>C19*2+D19</f>
        <v>36</v>
      </c>
      <c r="G19" s="59">
        <f>451+579+423</f>
        <v>1453</v>
      </c>
    </row>
    <row r="20" spans="1:7" ht="18">
      <c r="A20" s="59">
        <v>2</v>
      </c>
      <c r="B20" s="61" t="s">
        <v>3</v>
      </c>
      <c r="C20" s="59">
        <v>11</v>
      </c>
      <c r="D20" s="59">
        <v>0</v>
      </c>
      <c r="E20" s="59">
        <v>7</v>
      </c>
      <c r="F20" s="59">
        <f>C20*2+D20</f>
        <v>22</v>
      </c>
      <c r="G20" s="59">
        <f>516+659+467</f>
        <v>1642</v>
      </c>
    </row>
    <row r="21" spans="1:7" ht="18">
      <c r="A21" s="59">
        <v>3</v>
      </c>
      <c r="B21" s="61" t="s">
        <v>36</v>
      </c>
      <c r="C21" s="59">
        <v>11</v>
      </c>
      <c r="D21" s="59">
        <v>0</v>
      </c>
      <c r="E21" s="59">
        <v>7</v>
      </c>
      <c r="F21" s="59">
        <f>C21*2+D21</f>
        <v>22</v>
      </c>
      <c r="G21" s="59">
        <f>562+650+517</f>
        <v>1729</v>
      </c>
    </row>
    <row r="22" spans="1:7" ht="18">
      <c r="A22" s="59">
        <v>4</v>
      </c>
      <c r="B22" s="61" t="s">
        <v>27</v>
      </c>
      <c r="C22" s="59">
        <v>9</v>
      </c>
      <c r="D22" s="59">
        <v>1</v>
      </c>
      <c r="E22" s="59">
        <v>8</v>
      </c>
      <c r="F22" s="59">
        <f>C22*2+D22</f>
        <v>19</v>
      </c>
      <c r="G22" s="59">
        <f>498+642+537</f>
        <v>1677</v>
      </c>
    </row>
    <row r="23" spans="1:7" ht="18">
      <c r="A23" s="59">
        <v>5</v>
      </c>
      <c r="B23" s="61" t="s">
        <v>43</v>
      </c>
      <c r="C23" s="59">
        <v>7</v>
      </c>
      <c r="D23" s="59">
        <v>1</v>
      </c>
      <c r="E23" s="59">
        <v>10</v>
      </c>
      <c r="F23" s="59">
        <f>C23*2+D23</f>
        <v>15</v>
      </c>
      <c r="G23" s="59">
        <f>531+704+510</f>
        <v>1745</v>
      </c>
    </row>
    <row r="24" spans="1:7" ht="18" customHeight="1">
      <c r="A24" s="59">
        <v>6</v>
      </c>
      <c r="B24" s="61" t="s">
        <v>37</v>
      </c>
      <c r="C24" s="59">
        <v>6</v>
      </c>
      <c r="D24" s="59">
        <v>0</v>
      </c>
      <c r="E24" s="59">
        <v>12</v>
      </c>
      <c r="F24" s="59">
        <f>C24*2+D24</f>
        <v>12</v>
      </c>
      <c r="G24" s="59">
        <f>553+669+521</f>
        <v>1743</v>
      </c>
    </row>
    <row r="25" spans="1:7" s="5" customFormat="1" ht="18" customHeight="1">
      <c r="A25" s="59">
        <v>7</v>
      </c>
      <c r="B25" s="61" t="s">
        <v>44</v>
      </c>
      <c r="C25" s="59">
        <v>0</v>
      </c>
      <c r="D25" s="59">
        <v>0</v>
      </c>
      <c r="E25" s="59">
        <v>18</v>
      </c>
      <c r="F25" s="59">
        <f>C25*2+D25</f>
        <v>0</v>
      </c>
      <c r="G25" s="59">
        <f>634+786+606</f>
        <v>2026</v>
      </c>
    </row>
    <row r="26" spans="1:7" ht="12" customHeight="1">
      <c r="A26" s="59"/>
      <c r="B26" s="61"/>
      <c r="C26" s="59"/>
      <c r="D26" s="1"/>
      <c r="E26" s="59"/>
      <c r="F26" s="59"/>
      <c r="G26" s="59"/>
    </row>
    <row r="27" spans="1:7" ht="26.25">
      <c r="A27" s="126" t="s">
        <v>25</v>
      </c>
      <c r="B27" s="126"/>
      <c r="C27" s="126"/>
      <c r="D27" s="126"/>
      <c r="E27" s="126"/>
      <c r="F27" s="126"/>
      <c r="G27" s="126"/>
    </row>
    <row r="28" spans="1:7" ht="18">
      <c r="A28" s="61" t="s">
        <v>79</v>
      </c>
      <c r="B28" s="58"/>
      <c r="C28" s="58"/>
      <c r="D28" s="61" t="s">
        <v>26</v>
      </c>
      <c r="E28" s="60"/>
      <c r="F28" s="58"/>
      <c r="G28" s="80">
        <v>22.67</v>
      </c>
    </row>
    <row r="29" spans="1:7" ht="18">
      <c r="A29" s="61" t="s">
        <v>80</v>
      </c>
      <c r="B29" s="58"/>
      <c r="C29" s="58"/>
      <c r="D29" s="61" t="s">
        <v>26</v>
      </c>
      <c r="E29" s="60"/>
      <c r="F29" s="58"/>
      <c r="G29" s="80">
        <v>23.17</v>
      </c>
    </row>
    <row r="30" spans="1:7" ht="18">
      <c r="A30" s="61" t="s">
        <v>81</v>
      </c>
      <c r="B30" s="58"/>
      <c r="C30" s="58"/>
      <c r="D30" s="61" t="s">
        <v>43</v>
      </c>
      <c r="E30" s="60"/>
      <c r="F30" s="58"/>
      <c r="G30" s="80">
        <v>23.33</v>
      </c>
    </row>
  </sheetData>
  <sheetProtection/>
  <mergeCells count="5">
    <mergeCell ref="A27:G27"/>
    <mergeCell ref="A1:G1"/>
    <mergeCell ref="A3:G3"/>
    <mergeCell ref="A16:G16"/>
    <mergeCell ref="A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8" zoomScaleNormal="98" zoomScalePageLayoutView="0" workbookViewId="0" topLeftCell="A1">
      <selection activeCell="A2" sqref="A2"/>
    </sheetView>
  </sheetViews>
  <sheetFormatPr defaultColWidth="11.421875" defaultRowHeight="12.75"/>
  <cols>
    <col min="1" max="1" width="26.140625" style="13" customWidth="1"/>
    <col min="2" max="2" width="9.7109375" style="13" customWidth="1"/>
    <col min="3" max="3" width="2.7109375" style="13" customWidth="1"/>
    <col min="4" max="4" width="9.7109375" style="13" customWidth="1"/>
    <col min="5" max="5" width="2.7109375" style="13" customWidth="1"/>
    <col min="6" max="6" width="9.7109375" style="13" customWidth="1"/>
    <col min="7" max="7" width="2.7109375" style="13" customWidth="1"/>
    <col min="8" max="8" width="9.7109375" style="13" customWidth="1"/>
    <col min="9" max="9" width="2.7109375" style="13" customWidth="1"/>
    <col min="10" max="10" width="9.7109375" style="13" customWidth="1"/>
    <col min="11" max="11" width="2.7109375" style="13" customWidth="1"/>
    <col min="12" max="12" width="9.7109375" style="13" customWidth="1"/>
    <col min="13" max="13" width="2.7109375" style="13" customWidth="1"/>
    <col min="14" max="14" width="8.7109375" style="13" customWidth="1"/>
    <col min="15" max="15" width="9.57421875" style="15" customWidth="1"/>
    <col min="16" max="16384" width="11.421875" style="13" customWidth="1"/>
  </cols>
  <sheetData>
    <row r="1" spans="1:15" ht="4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0:13" ht="12" customHeight="1">
      <c r="J2" s="7"/>
      <c r="K2" s="7"/>
      <c r="L2" s="7"/>
      <c r="M2" s="7"/>
    </row>
    <row r="3" spans="1:15" ht="33.75">
      <c r="A3" s="131" t="s">
        <v>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0:13" ht="12" customHeight="1">
      <c r="J4" s="7"/>
      <c r="K4" s="7"/>
      <c r="L4" s="7"/>
      <c r="M4" s="7"/>
    </row>
    <row r="5" spans="1:15" ht="26.25">
      <c r="A5" s="125" t="s">
        <v>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2:13" ht="12" customHeight="1" thickBot="1">
      <c r="B6" s="21"/>
      <c r="C6" s="21"/>
      <c r="D6" s="21"/>
      <c r="E6" s="21"/>
      <c r="F6" s="21"/>
      <c r="G6" s="21"/>
      <c r="H6" s="21"/>
      <c r="I6" s="136"/>
      <c r="J6" s="21"/>
      <c r="K6" s="21"/>
      <c r="L6" s="21"/>
      <c r="M6" s="21"/>
    </row>
    <row r="7" spans="1:15" ht="21.75" thickBot="1" thickTop="1">
      <c r="A7" s="128" t="s">
        <v>26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</row>
    <row r="8" spans="1:15" ht="17.25" thickBot="1" thickTop="1">
      <c r="A8" s="8"/>
      <c r="B8" s="19">
        <v>1</v>
      </c>
      <c r="C8" s="19"/>
      <c r="D8" s="19">
        <v>2</v>
      </c>
      <c r="E8" s="19"/>
      <c r="F8" s="19">
        <v>3</v>
      </c>
      <c r="G8" s="19"/>
      <c r="H8" s="19">
        <v>4</v>
      </c>
      <c r="I8" s="19"/>
      <c r="J8" s="19">
        <v>5</v>
      </c>
      <c r="K8" s="19"/>
      <c r="L8" s="19">
        <v>6</v>
      </c>
      <c r="M8" s="19"/>
      <c r="N8" s="37" t="s">
        <v>0</v>
      </c>
      <c r="O8" s="41" t="s">
        <v>1</v>
      </c>
    </row>
    <row r="9" spans="1:15" ht="17.25" thickBot="1" thickTop="1">
      <c r="A9" s="10" t="s">
        <v>46</v>
      </c>
      <c r="B9" s="78">
        <v>23</v>
      </c>
      <c r="C9" s="17"/>
      <c r="D9" s="135">
        <v>21</v>
      </c>
      <c r="E9" s="24"/>
      <c r="F9" s="135">
        <v>23</v>
      </c>
      <c r="G9" s="24"/>
      <c r="H9" s="135">
        <v>20</v>
      </c>
      <c r="I9" s="24"/>
      <c r="J9" s="79">
        <v>24</v>
      </c>
      <c r="K9" s="45"/>
      <c r="L9" s="31">
        <v>25</v>
      </c>
      <c r="M9" s="45"/>
      <c r="N9" s="79">
        <f>SUM(B9,D9,F9,H9,J9,L9,)</f>
        <v>136</v>
      </c>
      <c r="O9" s="150">
        <f>AVERAGE(B9,D9,F9,H9,J9,L9)</f>
        <v>22.666666666666668</v>
      </c>
    </row>
    <row r="10" spans="1:15" ht="17.25" thickBot="1" thickTop="1">
      <c r="A10" s="10" t="s">
        <v>30</v>
      </c>
      <c r="B10" s="55">
        <v>26</v>
      </c>
      <c r="C10" s="47"/>
      <c r="D10" s="53">
        <v>28</v>
      </c>
      <c r="E10" s="36"/>
      <c r="F10" s="135">
        <v>21</v>
      </c>
      <c r="G10" s="36"/>
      <c r="H10" s="135">
        <v>21</v>
      </c>
      <c r="I10" s="53"/>
      <c r="J10" s="78">
        <v>22</v>
      </c>
      <c r="K10" s="55"/>
      <c r="L10" s="78">
        <v>21</v>
      </c>
      <c r="M10" s="47"/>
      <c r="N10" s="79">
        <f>SUM(B10,D10,F10,H10,J10,L10,)</f>
        <v>139</v>
      </c>
      <c r="O10" s="150">
        <f>AVERAGE(B10,D10,F10,H10,J10,L10)</f>
        <v>23.166666666666668</v>
      </c>
    </row>
    <row r="11" spans="1:15" ht="17.25" thickBot="1" thickTop="1">
      <c r="A11" s="10" t="s">
        <v>29</v>
      </c>
      <c r="B11" s="78">
        <v>24</v>
      </c>
      <c r="C11" s="55"/>
      <c r="D11" s="135">
        <v>22</v>
      </c>
      <c r="E11" s="53"/>
      <c r="F11" s="53">
        <v>25</v>
      </c>
      <c r="G11" s="53"/>
      <c r="H11" s="135">
        <v>24</v>
      </c>
      <c r="I11" s="35"/>
      <c r="J11" s="55">
        <v>28</v>
      </c>
      <c r="K11" s="47"/>
      <c r="L11" s="55">
        <v>25</v>
      </c>
      <c r="M11" s="47"/>
      <c r="N11" s="79">
        <f>SUM(B11,D11,F11,H11,J11,L11,)</f>
        <v>148</v>
      </c>
      <c r="O11" s="150">
        <f>AVERAGE(B11,D11,F11,H11,J11,L11)</f>
        <v>24.666666666666668</v>
      </c>
    </row>
    <row r="12" spans="1:15" ht="17.25" thickBot="1" thickTop="1">
      <c r="A12" s="9" t="s">
        <v>0</v>
      </c>
      <c r="B12" s="138">
        <f>SUM(B9:B11)</f>
        <v>73</v>
      </c>
      <c r="C12" s="51"/>
      <c r="D12" s="137">
        <f>SUM(D9:D11)</f>
        <v>71</v>
      </c>
      <c r="E12" s="27"/>
      <c r="F12" s="137">
        <f>SUM(F9:F11)</f>
        <v>69</v>
      </c>
      <c r="G12" s="27"/>
      <c r="H12" s="137">
        <f>SUM(H9:H11)</f>
        <v>65</v>
      </c>
      <c r="I12" s="27"/>
      <c r="J12" s="137">
        <f>SUM(J9:J11)</f>
        <v>74</v>
      </c>
      <c r="K12" s="19"/>
      <c r="L12" s="137">
        <f>SUM(L9:L11)</f>
        <v>71</v>
      </c>
      <c r="M12" s="19"/>
      <c r="N12" s="79">
        <f>SUM(B12,F12,D12,H12,L12,J12)</f>
        <v>423</v>
      </c>
      <c r="O12" s="150">
        <f>N12/18</f>
        <v>23.5</v>
      </c>
    </row>
    <row r="13" spans="1:15" ht="17.25" thickBot="1" thickTop="1">
      <c r="A13" s="9" t="s">
        <v>2</v>
      </c>
      <c r="B13" s="19">
        <v>2</v>
      </c>
      <c r="C13" s="19"/>
      <c r="D13" s="27">
        <v>2</v>
      </c>
      <c r="E13" s="27"/>
      <c r="F13" s="27">
        <v>2</v>
      </c>
      <c r="G13" s="27"/>
      <c r="H13" s="27">
        <v>2</v>
      </c>
      <c r="I13" s="27"/>
      <c r="J13" s="19">
        <v>2</v>
      </c>
      <c r="K13" s="19"/>
      <c r="L13" s="19">
        <v>2</v>
      </c>
      <c r="M13" s="19"/>
      <c r="N13" s="37">
        <f>SUM(B13,F13,D13,H13,L13,J13)</f>
        <v>12</v>
      </c>
      <c r="O13" s="42"/>
    </row>
    <row r="14" spans="1:15" ht="12" customHeight="1" thickBot="1" thickTop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40"/>
      <c r="O14" s="43"/>
    </row>
    <row r="15" spans="1:15" s="30" customFormat="1" ht="21.75" thickBot="1" thickTop="1">
      <c r="A15" s="128" t="s">
        <v>36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15" ht="17.25" thickBot="1" thickTop="1">
      <c r="A16" s="8"/>
      <c r="B16" s="19">
        <v>1</v>
      </c>
      <c r="C16" s="19"/>
      <c r="D16" s="19">
        <v>2</v>
      </c>
      <c r="E16" s="19"/>
      <c r="F16" s="19">
        <v>3</v>
      </c>
      <c r="G16" s="19"/>
      <c r="H16" s="19">
        <v>4</v>
      </c>
      <c r="I16" s="19"/>
      <c r="J16" s="19">
        <v>5</v>
      </c>
      <c r="K16" s="19"/>
      <c r="L16" s="19">
        <v>6</v>
      </c>
      <c r="M16" s="19"/>
      <c r="N16" s="37" t="s">
        <v>0</v>
      </c>
      <c r="O16" s="41" t="s">
        <v>1</v>
      </c>
    </row>
    <row r="17" spans="1:15" ht="17.25" thickBot="1" thickTop="1">
      <c r="A17" s="10" t="s">
        <v>34</v>
      </c>
      <c r="B17" s="53">
        <v>28</v>
      </c>
      <c r="C17" s="24"/>
      <c r="D17" s="55">
        <v>28</v>
      </c>
      <c r="E17" s="17"/>
      <c r="F17" s="39">
        <v>31</v>
      </c>
      <c r="G17" s="17"/>
      <c r="H17" s="78">
        <v>24</v>
      </c>
      <c r="I17" s="17"/>
      <c r="J17" s="26">
        <v>33</v>
      </c>
      <c r="K17" s="26"/>
      <c r="L17" s="54">
        <v>26</v>
      </c>
      <c r="M17" s="26"/>
      <c r="N17" s="31">
        <f>SUM(B17,D17,F17,H17,J17,L17,)</f>
        <v>170</v>
      </c>
      <c r="O17" s="46">
        <f>AVERAGE(B17,D17,F17,H17,J17,L17)</f>
        <v>28.333333333333332</v>
      </c>
    </row>
    <row r="18" spans="1:15" ht="17.25" thickBot="1" thickTop="1">
      <c r="A18" s="10" t="s">
        <v>47</v>
      </c>
      <c r="B18" s="53">
        <v>27</v>
      </c>
      <c r="C18" s="24"/>
      <c r="D18" s="55">
        <v>26</v>
      </c>
      <c r="E18" s="17"/>
      <c r="F18" s="55">
        <v>28</v>
      </c>
      <c r="G18" s="17"/>
      <c r="H18" s="55">
        <v>26</v>
      </c>
      <c r="I18" s="17"/>
      <c r="J18" s="24">
        <v>30</v>
      </c>
      <c r="K18" s="24"/>
      <c r="L18" s="53">
        <v>26</v>
      </c>
      <c r="M18" s="24"/>
      <c r="N18" s="31">
        <f>SUM(B18,D18,F18,H18,J18,L18,)</f>
        <v>163</v>
      </c>
      <c r="O18" s="46">
        <f>AVERAGE(B18,D18,F18,H18,J18,L18)</f>
        <v>27.166666666666668</v>
      </c>
    </row>
    <row r="19" spans="1:15" ht="17.25" thickBot="1" thickTop="1">
      <c r="A19" s="10" t="s">
        <v>21</v>
      </c>
      <c r="B19" s="36">
        <v>30</v>
      </c>
      <c r="C19" s="24"/>
      <c r="D19" s="55">
        <v>27</v>
      </c>
      <c r="E19" s="17"/>
      <c r="F19" s="39">
        <v>31</v>
      </c>
      <c r="G19" s="17"/>
      <c r="H19" s="55">
        <v>26</v>
      </c>
      <c r="I19" s="17"/>
      <c r="J19" s="36">
        <v>40</v>
      </c>
      <c r="K19" s="24"/>
      <c r="L19" s="36">
        <v>30</v>
      </c>
      <c r="M19" s="24"/>
      <c r="N19" s="29">
        <f>SUM(B19,D19,F19,H19,J19,L19,)</f>
        <v>184</v>
      </c>
      <c r="O19" s="38">
        <f>AVERAGE(B19,D19,F19,H19,J19,L19)</f>
        <v>30.666666666666668</v>
      </c>
    </row>
    <row r="20" spans="1:15" ht="17.25" thickBot="1" thickTop="1">
      <c r="A20" s="9" t="s">
        <v>0</v>
      </c>
      <c r="B20" s="56">
        <f>SUM(B17:B19)</f>
        <v>85</v>
      </c>
      <c r="C20" s="27"/>
      <c r="D20" s="56">
        <f>SUM(D17:D19)</f>
        <v>81</v>
      </c>
      <c r="E20" s="19"/>
      <c r="F20" s="37">
        <f>SUM(F17:F19)</f>
        <v>90</v>
      </c>
      <c r="G20" s="19"/>
      <c r="H20" s="56">
        <f>SUM(H17:H19)</f>
        <v>76</v>
      </c>
      <c r="I20" s="19"/>
      <c r="J20" s="19">
        <f>SUM(J17:J19)</f>
        <v>103</v>
      </c>
      <c r="K20" s="27"/>
      <c r="L20" s="56">
        <f>SUM(L17:L19)</f>
        <v>82</v>
      </c>
      <c r="M20" s="27"/>
      <c r="N20" s="31">
        <f>SUM(B20,F20,D20,H20,L20,J20)</f>
        <v>517</v>
      </c>
      <c r="O20" s="46">
        <f>N20/18</f>
        <v>28.72222222222222</v>
      </c>
    </row>
    <row r="21" spans="1:15" ht="17.25" thickBot="1" thickTop="1">
      <c r="A21" s="9" t="s">
        <v>2</v>
      </c>
      <c r="B21" s="27">
        <v>2</v>
      </c>
      <c r="C21" s="27"/>
      <c r="D21" s="37">
        <v>2</v>
      </c>
      <c r="E21" s="19"/>
      <c r="F21" s="37">
        <v>2</v>
      </c>
      <c r="G21" s="19"/>
      <c r="H21" s="37">
        <v>0</v>
      </c>
      <c r="I21" s="19"/>
      <c r="J21" s="27">
        <v>2</v>
      </c>
      <c r="K21" s="27"/>
      <c r="L21" s="27">
        <v>2</v>
      </c>
      <c r="M21" s="27"/>
      <c r="N21" s="37">
        <f>SUM(B21,F21,D21,H21,L21,J21)</f>
        <v>10</v>
      </c>
      <c r="O21" s="42"/>
    </row>
    <row r="22" ht="12" customHeight="1" thickBot="1" thickTop="1"/>
    <row r="23" spans="1:15" ht="21.75" thickBot="1" thickTop="1">
      <c r="A23" s="128" t="s">
        <v>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/>
    </row>
    <row r="24" spans="1:15" ht="17.25" customHeight="1" thickBot="1" thickTop="1">
      <c r="A24" s="8"/>
      <c r="B24" s="19">
        <v>1</v>
      </c>
      <c r="C24" s="19"/>
      <c r="D24" s="19">
        <v>2</v>
      </c>
      <c r="E24" s="19"/>
      <c r="F24" s="19">
        <v>3</v>
      </c>
      <c r="G24" s="19"/>
      <c r="H24" s="19">
        <v>4</v>
      </c>
      <c r="I24" s="19"/>
      <c r="J24" s="19">
        <v>5</v>
      </c>
      <c r="K24" s="19"/>
      <c r="L24" s="19">
        <v>6</v>
      </c>
      <c r="M24" s="19"/>
      <c r="N24" s="37" t="s">
        <v>0</v>
      </c>
      <c r="O24" s="41" t="s">
        <v>1</v>
      </c>
    </row>
    <row r="25" spans="1:15" ht="17.25" customHeight="1" thickBot="1" thickTop="1">
      <c r="A25" s="25" t="s">
        <v>4</v>
      </c>
      <c r="B25" s="54">
        <v>26</v>
      </c>
      <c r="C25" s="24"/>
      <c r="D25" s="135">
        <v>22</v>
      </c>
      <c r="E25" s="24"/>
      <c r="F25" s="135">
        <v>22</v>
      </c>
      <c r="G25" s="24"/>
      <c r="H25" s="53">
        <v>25</v>
      </c>
      <c r="I25" s="24"/>
      <c r="J25" s="151">
        <v>22</v>
      </c>
      <c r="K25" s="26"/>
      <c r="L25" s="54">
        <v>29</v>
      </c>
      <c r="M25" s="26"/>
      <c r="N25" s="79">
        <f>SUM(B25,D25,F25,H25,J25,L25,)</f>
        <v>146</v>
      </c>
      <c r="O25" s="150">
        <f>AVERAGE(B25,D25,F25,H25,J25,L25)</f>
        <v>24.333333333333332</v>
      </c>
    </row>
    <row r="26" spans="1:15" ht="17.25" customHeight="1" thickBot="1" thickTop="1">
      <c r="A26" s="25" t="s">
        <v>33</v>
      </c>
      <c r="B26" s="53">
        <v>26</v>
      </c>
      <c r="C26" s="24"/>
      <c r="D26" s="36">
        <v>32</v>
      </c>
      <c r="E26" s="24"/>
      <c r="F26" s="135">
        <v>22</v>
      </c>
      <c r="G26" s="24"/>
      <c r="H26" s="135">
        <v>23</v>
      </c>
      <c r="I26" s="24"/>
      <c r="J26" s="135">
        <v>24</v>
      </c>
      <c r="K26" s="35"/>
      <c r="L26" s="53">
        <v>27</v>
      </c>
      <c r="M26" s="36"/>
      <c r="N26" s="31">
        <f>SUM(B26,D26,F26,H26,J26,L26,)</f>
        <v>154</v>
      </c>
      <c r="O26" s="46">
        <f>AVERAGE(B26,D26,F26,H26,J26)</f>
        <v>25.4</v>
      </c>
    </row>
    <row r="27" spans="1:15" ht="17.25" customHeight="1" thickBot="1" thickTop="1">
      <c r="A27" s="25" t="s">
        <v>19</v>
      </c>
      <c r="B27" s="53">
        <v>26</v>
      </c>
      <c r="C27" s="24"/>
      <c r="D27" s="53">
        <v>28</v>
      </c>
      <c r="E27" s="24"/>
      <c r="F27" s="135">
        <v>23</v>
      </c>
      <c r="G27" s="24"/>
      <c r="H27" s="53">
        <v>26</v>
      </c>
      <c r="I27" s="24"/>
      <c r="J27" s="24">
        <v>32</v>
      </c>
      <c r="K27" s="24"/>
      <c r="L27" s="36">
        <v>32</v>
      </c>
      <c r="M27" s="24"/>
      <c r="N27" s="31">
        <f>SUM(B27,D27,F27,H27,J27,L27,)</f>
        <v>167</v>
      </c>
      <c r="O27" s="46">
        <f>AVERAGE(B27,D27,F27,H27,J27,L27)</f>
        <v>27.833333333333332</v>
      </c>
    </row>
    <row r="28" spans="1:16" ht="17.25" customHeight="1" thickBot="1" thickTop="1">
      <c r="A28" s="9" t="s">
        <v>0</v>
      </c>
      <c r="B28" s="56">
        <f>SUM(B25:B27)</f>
        <v>78</v>
      </c>
      <c r="C28" s="19"/>
      <c r="D28" s="56">
        <f>SUM(D25:D27)</f>
        <v>82</v>
      </c>
      <c r="E28" s="27"/>
      <c r="F28" s="137">
        <f>SUM(F25:F27)</f>
        <v>67</v>
      </c>
      <c r="G28" s="27"/>
      <c r="H28" s="137">
        <f>SUM(H25:H27)</f>
        <v>74</v>
      </c>
      <c r="I28" s="27"/>
      <c r="J28" s="56">
        <f>SUM(J25:J27)</f>
        <v>78</v>
      </c>
      <c r="K28" s="19"/>
      <c r="L28" s="56">
        <f>SUM(L25:L27)</f>
        <v>88</v>
      </c>
      <c r="M28" s="19"/>
      <c r="N28" s="31">
        <f>SUM(B28,F28,D28,H28,L28,J28)</f>
        <v>467</v>
      </c>
      <c r="O28" s="46">
        <f>N28/18</f>
        <v>25.944444444444443</v>
      </c>
      <c r="P28" s="23"/>
    </row>
    <row r="29" spans="1:15" ht="17.25" customHeight="1" thickBot="1" thickTop="1">
      <c r="A29" s="9" t="s">
        <v>2</v>
      </c>
      <c r="B29" s="19">
        <v>2</v>
      </c>
      <c r="C29" s="19"/>
      <c r="D29" s="27">
        <v>2</v>
      </c>
      <c r="E29" s="27"/>
      <c r="F29" s="27">
        <v>2</v>
      </c>
      <c r="G29" s="27"/>
      <c r="H29" s="27">
        <v>2</v>
      </c>
      <c r="I29" s="27"/>
      <c r="J29" s="19">
        <v>0</v>
      </c>
      <c r="K29" s="19"/>
      <c r="L29" s="19">
        <v>0</v>
      </c>
      <c r="M29" s="19"/>
      <c r="N29" s="37">
        <f>SUM(B29,F29,D29,H29,L29,J29)</f>
        <v>8</v>
      </c>
      <c r="O29" s="42"/>
    </row>
    <row r="30" spans="1:15" ht="12" customHeight="1" thickBot="1" thickTop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3"/>
      <c r="O30" s="44"/>
    </row>
    <row r="31" ht="14.25" thickBot="1" thickTop="1"/>
    <row r="32" spans="1:15" s="30" customFormat="1" ht="21.75" thickBot="1" thickTop="1">
      <c r="A32" s="128" t="s">
        <v>43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</row>
    <row r="33" spans="1:15" ht="17.25" thickBot="1" thickTop="1">
      <c r="A33" s="8"/>
      <c r="B33" s="19">
        <v>1</v>
      </c>
      <c r="C33" s="19"/>
      <c r="D33" s="19">
        <v>2</v>
      </c>
      <c r="E33" s="19"/>
      <c r="F33" s="19">
        <v>3</v>
      </c>
      <c r="G33" s="19"/>
      <c r="H33" s="19">
        <v>4</v>
      </c>
      <c r="I33" s="19"/>
      <c r="J33" s="19">
        <v>5</v>
      </c>
      <c r="K33" s="19"/>
      <c r="L33" s="19">
        <v>6</v>
      </c>
      <c r="M33" s="19"/>
      <c r="N33" s="37" t="s">
        <v>0</v>
      </c>
      <c r="O33" s="41" t="s">
        <v>1</v>
      </c>
    </row>
    <row r="34" spans="1:15" ht="17.25" thickBot="1" thickTop="1">
      <c r="A34" s="10" t="s">
        <v>49</v>
      </c>
      <c r="B34" s="36">
        <v>36</v>
      </c>
      <c r="C34" s="24"/>
      <c r="D34" s="39"/>
      <c r="E34" s="17"/>
      <c r="F34" s="55"/>
      <c r="G34" s="17"/>
      <c r="H34" s="55">
        <v>26</v>
      </c>
      <c r="I34" s="17"/>
      <c r="J34" s="54"/>
      <c r="K34" s="26"/>
      <c r="L34" s="54"/>
      <c r="M34" s="26"/>
      <c r="N34" s="29">
        <f>SUM(B34,D34,F34,H34,J34,L34,)</f>
        <v>62</v>
      </c>
      <c r="O34" s="38">
        <f>AVERAGE(B34,D34,F34,H34,J34,L34)</f>
        <v>31</v>
      </c>
    </row>
    <row r="35" spans="1:15" ht="17.25" thickBot="1" thickTop="1">
      <c r="A35" s="10" t="s">
        <v>31</v>
      </c>
      <c r="B35" s="135">
        <v>21</v>
      </c>
      <c r="C35" s="24"/>
      <c r="D35" s="78">
        <v>24</v>
      </c>
      <c r="E35" s="17"/>
      <c r="F35" s="78">
        <v>24</v>
      </c>
      <c r="G35" s="17"/>
      <c r="H35" s="78">
        <v>22</v>
      </c>
      <c r="I35" s="17"/>
      <c r="J35" s="53">
        <v>26</v>
      </c>
      <c r="K35" s="24"/>
      <c r="L35" s="135">
        <v>23</v>
      </c>
      <c r="M35" s="24"/>
      <c r="N35" s="79">
        <f>SUM(B35,D35,F35,H35,J35,L35,)</f>
        <v>140</v>
      </c>
      <c r="O35" s="150">
        <f>AVERAGE(B35,D35,F35,H35,J35,L35)</f>
        <v>23.333333333333332</v>
      </c>
    </row>
    <row r="36" spans="1:15" ht="17.25" thickBot="1" thickTop="1">
      <c r="A36" s="10" t="s">
        <v>20</v>
      </c>
      <c r="B36" s="24">
        <v>37</v>
      </c>
      <c r="C36" s="24"/>
      <c r="D36" s="55">
        <v>28</v>
      </c>
      <c r="E36" s="17"/>
      <c r="F36" s="78">
        <v>23</v>
      </c>
      <c r="G36" s="17"/>
      <c r="H36" s="17"/>
      <c r="I36" s="17"/>
      <c r="J36" s="36">
        <v>31</v>
      </c>
      <c r="K36" s="24"/>
      <c r="L36" s="53">
        <v>29</v>
      </c>
      <c r="M36" s="24"/>
      <c r="N36" s="31">
        <f>SUM(B36,D36,F36,H36,J36,L36,)</f>
        <v>148</v>
      </c>
      <c r="O36" s="46">
        <f>AVERAGE(B36,D36,F36,H36,J36,L36)</f>
        <v>29.6</v>
      </c>
    </row>
    <row r="37" spans="1:15" ht="17.25" thickBot="1" thickTop="1">
      <c r="A37" s="10" t="s">
        <v>35</v>
      </c>
      <c r="B37" s="24"/>
      <c r="C37" s="24"/>
      <c r="D37" s="17">
        <v>33</v>
      </c>
      <c r="E37" s="17"/>
      <c r="F37" s="55">
        <v>28</v>
      </c>
      <c r="G37" s="55"/>
      <c r="H37" s="55">
        <v>28</v>
      </c>
      <c r="I37" s="17"/>
      <c r="J37" s="24">
        <v>33</v>
      </c>
      <c r="K37" s="24"/>
      <c r="L37" s="24">
        <v>38</v>
      </c>
      <c r="M37" s="24"/>
      <c r="N37" s="29">
        <f>SUM(B37,D37,F37,H37,J37,L37,)</f>
        <v>160</v>
      </c>
      <c r="O37" s="38">
        <f>AVERAGE(B37,D37,F37,H37,J37,L37)</f>
        <v>32</v>
      </c>
    </row>
    <row r="38" spans="1:15" ht="17.25" thickBot="1" thickTop="1">
      <c r="A38" s="9" t="s">
        <v>0</v>
      </c>
      <c r="B38" s="19">
        <f>SUM(B34:B37)</f>
        <v>94</v>
      </c>
      <c r="C38" s="27"/>
      <c r="D38" s="56">
        <f>SUM(D34:D37)</f>
        <v>85</v>
      </c>
      <c r="E38" s="37"/>
      <c r="F38" s="56">
        <f>SUM(F34:F37)</f>
        <v>75</v>
      </c>
      <c r="G38" s="37"/>
      <c r="H38" s="56">
        <f>SUM(H34:H37)</f>
        <v>76</v>
      </c>
      <c r="I38" s="56"/>
      <c r="J38" s="37">
        <f>SUM(J34:J37)</f>
        <v>90</v>
      </c>
      <c r="K38" s="27"/>
      <c r="L38" s="19">
        <f>SUM(L34:L37)</f>
        <v>90</v>
      </c>
      <c r="M38" s="27"/>
      <c r="N38" s="31">
        <f>SUM(B38,F38,D38,H38,L38,J38)</f>
        <v>510</v>
      </c>
      <c r="O38" s="46">
        <f>N38/18</f>
        <v>28.333333333333332</v>
      </c>
    </row>
    <row r="39" spans="1:15" ht="17.25" thickBot="1" thickTop="1">
      <c r="A39" s="9" t="s">
        <v>2</v>
      </c>
      <c r="B39" s="27">
        <v>2</v>
      </c>
      <c r="C39" s="27"/>
      <c r="D39" s="37">
        <v>0</v>
      </c>
      <c r="E39" s="19"/>
      <c r="F39" s="37">
        <v>0</v>
      </c>
      <c r="G39" s="19"/>
      <c r="H39" s="37">
        <v>0</v>
      </c>
      <c r="I39" s="19"/>
      <c r="J39" s="27">
        <v>2</v>
      </c>
      <c r="K39" s="27"/>
      <c r="L39" s="27">
        <v>2</v>
      </c>
      <c r="M39" s="27"/>
      <c r="N39" s="37">
        <f>SUM(B39,F39,D39,H39,L39,J39)</f>
        <v>6</v>
      </c>
      <c r="O39" s="42"/>
    </row>
    <row r="40" spans="1:15" ht="12" customHeight="1" thickBot="1" thickTop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8"/>
      <c r="O40" s="50"/>
    </row>
    <row r="41" spans="1:15" ht="21.75" thickBot="1" thickTop="1">
      <c r="A41" s="128" t="s">
        <v>37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</row>
    <row r="42" spans="1:15" ht="17.25" thickBot="1" thickTop="1">
      <c r="A42" s="8"/>
      <c r="B42" s="19">
        <v>1</v>
      </c>
      <c r="C42" s="19"/>
      <c r="D42" s="19">
        <v>2</v>
      </c>
      <c r="E42" s="19"/>
      <c r="F42" s="19">
        <v>3</v>
      </c>
      <c r="G42" s="19"/>
      <c r="H42" s="19">
        <v>4</v>
      </c>
      <c r="I42" s="19"/>
      <c r="J42" s="19">
        <v>5</v>
      </c>
      <c r="K42" s="19"/>
      <c r="L42" s="19">
        <v>6</v>
      </c>
      <c r="M42" s="19"/>
      <c r="N42" s="37" t="s">
        <v>0</v>
      </c>
      <c r="O42" s="41" t="s">
        <v>1</v>
      </c>
    </row>
    <row r="43" spans="1:15" ht="17.25" thickBot="1" thickTop="1">
      <c r="A43" s="10" t="s">
        <v>41</v>
      </c>
      <c r="B43" s="29">
        <v>30</v>
      </c>
      <c r="C43" s="22"/>
      <c r="D43" s="31">
        <v>27</v>
      </c>
      <c r="E43" s="18"/>
      <c r="F43" s="31">
        <v>25</v>
      </c>
      <c r="G43" s="18"/>
      <c r="H43" s="29">
        <v>20</v>
      </c>
      <c r="I43" s="18" t="s">
        <v>76</v>
      </c>
      <c r="J43" s="31">
        <v>25</v>
      </c>
      <c r="K43" s="18"/>
      <c r="L43" s="79">
        <v>24</v>
      </c>
      <c r="M43" s="18"/>
      <c r="N43" s="31">
        <f>SUM(B43,D43,F43,H43,J43,L43,)</f>
        <v>151</v>
      </c>
      <c r="O43" s="46">
        <f>AVERAGE(B43,D43,F43,J43,L43)</f>
        <v>26.2</v>
      </c>
    </row>
    <row r="44" spans="1:15" ht="17.25" thickBot="1" thickTop="1">
      <c r="A44" s="10" t="s">
        <v>48</v>
      </c>
      <c r="B44" s="39">
        <v>30</v>
      </c>
      <c r="C44" s="120"/>
      <c r="D44" s="55">
        <v>28</v>
      </c>
      <c r="E44" s="17"/>
      <c r="F44" s="55">
        <v>26</v>
      </c>
      <c r="G44" s="17"/>
      <c r="H44" s="39">
        <v>23</v>
      </c>
      <c r="I44" s="17"/>
      <c r="J44" s="78">
        <v>24</v>
      </c>
      <c r="K44" s="17"/>
      <c r="L44" s="39">
        <v>31</v>
      </c>
      <c r="M44" s="17"/>
      <c r="N44" s="31">
        <f>SUM(B44,D44,F44,H44,J44,L44,)</f>
        <v>162</v>
      </c>
      <c r="O44" s="46">
        <f>AVERAGE(B44,D44,F44,H44,J44,L44)</f>
        <v>27</v>
      </c>
    </row>
    <row r="45" spans="1:15" ht="17.25" thickBot="1" thickTop="1">
      <c r="A45" s="10" t="s">
        <v>40</v>
      </c>
      <c r="B45" s="55">
        <v>28</v>
      </c>
      <c r="C45" s="39"/>
      <c r="D45" s="39">
        <v>30</v>
      </c>
      <c r="E45" s="17"/>
      <c r="F45" s="55"/>
      <c r="G45" s="17"/>
      <c r="H45" s="55">
        <v>25</v>
      </c>
      <c r="I45" s="17"/>
      <c r="J45" s="55">
        <v>26</v>
      </c>
      <c r="K45" s="17"/>
      <c r="L45" s="39"/>
      <c r="M45" s="17"/>
      <c r="N45" s="31">
        <f>SUM(B45,D45,F45,H45,J45,L45,)</f>
        <v>109</v>
      </c>
      <c r="O45" s="46">
        <f>AVERAGE(B45,D45,F45,H45,J45,L45)</f>
        <v>27.25</v>
      </c>
    </row>
    <row r="46" spans="1:15" ht="17.25" thickBot="1" thickTop="1">
      <c r="A46" s="10" t="s">
        <v>69</v>
      </c>
      <c r="B46" s="53"/>
      <c r="C46" s="36"/>
      <c r="D46" s="36"/>
      <c r="E46" s="36"/>
      <c r="F46" s="36">
        <v>39</v>
      </c>
      <c r="G46" s="36"/>
      <c r="H46" s="36">
        <v>13</v>
      </c>
      <c r="I46" s="36" t="s">
        <v>77</v>
      </c>
      <c r="J46" s="36"/>
      <c r="K46" s="24"/>
      <c r="L46" s="36">
        <v>47</v>
      </c>
      <c r="M46" s="24"/>
      <c r="N46" s="29">
        <f>SUM(B46,D46,F46,H46,J46,L46,)</f>
        <v>99</v>
      </c>
      <c r="O46" s="38">
        <f>AVERAGE(B46,D46,F46,J46,L46)</f>
        <v>43</v>
      </c>
    </row>
    <row r="47" spans="1:15" ht="17.25" thickBot="1" thickTop="1">
      <c r="A47" s="9" t="s">
        <v>0</v>
      </c>
      <c r="B47" s="56">
        <f>SUM(B43:B46)</f>
        <v>88</v>
      </c>
      <c r="C47" s="19"/>
      <c r="D47" s="56">
        <f>SUM(D43:D46)</f>
        <v>85</v>
      </c>
      <c r="E47" s="19"/>
      <c r="F47" s="37">
        <f>SUM(F43:F46)</f>
        <v>90</v>
      </c>
      <c r="G47" s="19"/>
      <c r="H47" s="56">
        <f>SUM(H43:H46)</f>
        <v>81</v>
      </c>
      <c r="I47" s="19"/>
      <c r="J47" s="56">
        <f>SUM(J43:J46)</f>
        <v>75</v>
      </c>
      <c r="K47" s="19"/>
      <c r="L47" s="19">
        <f>SUM(L43:L46)</f>
        <v>102</v>
      </c>
      <c r="M47" s="19"/>
      <c r="N47" s="31">
        <f>SUM(B47,F47,D47,H47,L47,J47)</f>
        <v>521</v>
      </c>
      <c r="O47" s="46">
        <f>N47/18</f>
        <v>28.944444444444443</v>
      </c>
    </row>
    <row r="48" spans="1:15" ht="17.25" thickBot="1" thickTop="1">
      <c r="A48" s="9" t="s">
        <v>2</v>
      </c>
      <c r="B48" s="19">
        <v>0</v>
      </c>
      <c r="C48" s="19"/>
      <c r="D48" s="19">
        <v>2</v>
      </c>
      <c r="E48" s="19"/>
      <c r="F48" s="19">
        <v>0</v>
      </c>
      <c r="G48" s="19"/>
      <c r="H48" s="19">
        <v>2</v>
      </c>
      <c r="I48" s="19"/>
      <c r="J48" s="19">
        <v>0</v>
      </c>
      <c r="K48" s="19"/>
      <c r="L48" s="19">
        <v>0</v>
      </c>
      <c r="M48" s="19"/>
      <c r="N48" s="37">
        <f>SUM(B48,F48,D48,H48,L48)</f>
        <v>4</v>
      </c>
      <c r="O48" s="42"/>
    </row>
    <row r="49" ht="12" customHeight="1" thickBot="1" thickTop="1"/>
    <row r="50" spans="1:15" s="30" customFormat="1" ht="21.75" thickBot="1" thickTop="1">
      <c r="A50" s="128" t="s">
        <v>27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</row>
    <row r="51" spans="1:15" ht="17.25" thickBot="1" thickTop="1">
      <c r="A51" s="8"/>
      <c r="B51" s="19">
        <v>1</v>
      </c>
      <c r="C51" s="19"/>
      <c r="D51" s="19">
        <v>2</v>
      </c>
      <c r="E51" s="19"/>
      <c r="F51" s="19">
        <v>3</v>
      </c>
      <c r="G51" s="19"/>
      <c r="H51" s="19">
        <v>4</v>
      </c>
      <c r="I51" s="19"/>
      <c r="J51" s="19">
        <v>5</v>
      </c>
      <c r="K51" s="19"/>
      <c r="L51" s="19">
        <v>6</v>
      </c>
      <c r="M51" s="19"/>
      <c r="N51" s="37" t="s">
        <v>0</v>
      </c>
      <c r="O51" s="41" t="s">
        <v>1</v>
      </c>
    </row>
    <row r="52" spans="1:15" ht="17.25" thickBot="1" thickTop="1">
      <c r="A52" s="10" t="s">
        <v>50</v>
      </c>
      <c r="B52" s="36">
        <v>31</v>
      </c>
      <c r="C52" s="24"/>
      <c r="D52" s="55"/>
      <c r="E52" s="17"/>
      <c r="F52" s="17">
        <v>30</v>
      </c>
      <c r="G52" s="17"/>
      <c r="H52" s="55">
        <v>28</v>
      </c>
      <c r="I52" s="17"/>
      <c r="J52" s="77">
        <v>37</v>
      </c>
      <c r="K52" s="26"/>
      <c r="L52" s="54">
        <v>27</v>
      </c>
      <c r="M52" s="26"/>
      <c r="N52" s="31">
        <f>SUM(B52,D52,F52,H52,J52,L52,)</f>
        <v>153</v>
      </c>
      <c r="O52" s="46">
        <f>AVERAGE(B52,D52,F52,H52,J52,L52)</f>
        <v>30.6</v>
      </c>
    </row>
    <row r="53" spans="1:15" ht="17.25" thickBot="1" thickTop="1">
      <c r="A53" s="10" t="s">
        <v>5</v>
      </c>
      <c r="B53" s="53">
        <v>28</v>
      </c>
      <c r="C53" s="24"/>
      <c r="D53" s="55">
        <v>29</v>
      </c>
      <c r="E53" s="39"/>
      <c r="F53" s="39">
        <v>31</v>
      </c>
      <c r="G53" s="39"/>
      <c r="H53" s="55">
        <v>25</v>
      </c>
      <c r="I53" s="17"/>
      <c r="J53" s="36">
        <v>31</v>
      </c>
      <c r="K53" s="24"/>
      <c r="L53" s="24">
        <v>17</v>
      </c>
      <c r="M53" s="24" t="s">
        <v>76</v>
      </c>
      <c r="N53" s="31">
        <f>SUM(B53,D53,F53,H53,J53,L53,)</f>
        <v>161</v>
      </c>
      <c r="O53" s="46">
        <f>AVERAGE(B53,D53,F53,H53,J53)</f>
        <v>28.8</v>
      </c>
    </row>
    <row r="54" spans="1:15" ht="17.25" thickBot="1" thickTop="1">
      <c r="A54" s="10" t="s">
        <v>28</v>
      </c>
      <c r="B54" s="53">
        <v>28</v>
      </c>
      <c r="C54" s="24"/>
      <c r="D54" s="55">
        <v>27</v>
      </c>
      <c r="E54" s="17"/>
      <c r="F54" s="39">
        <v>13</v>
      </c>
      <c r="G54" s="17" t="s">
        <v>76</v>
      </c>
      <c r="H54" s="55">
        <v>26</v>
      </c>
      <c r="I54" s="17"/>
      <c r="J54" s="53">
        <v>28</v>
      </c>
      <c r="K54" s="24"/>
      <c r="L54" s="53">
        <v>28</v>
      </c>
      <c r="M54" s="24"/>
      <c r="N54" s="31">
        <f>SUM(B54,D54,F54,H54,J54,L54,)</f>
        <v>150</v>
      </c>
      <c r="O54" s="46">
        <f>AVERAGE(B54,D54,H54,J54,L54)</f>
        <v>27.4</v>
      </c>
    </row>
    <row r="55" spans="1:15" ht="17.25" thickBot="1" thickTop="1">
      <c r="A55" s="10" t="s">
        <v>42</v>
      </c>
      <c r="B55" s="24"/>
      <c r="C55" s="24"/>
      <c r="D55" s="17">
        <v>34</v>
      </c>
      <c r="E55" s="17"/>
      <c r="F55" s="39">
        <v>25</v>
      </c>
      <c r="G55" s="17" t="s">
        <v>77</v>
      </c>
      <c r="H55" s="55"/>
      <c r="I55" s="17"/>
      <c r="J55" s="36"/>
      <c r="K55" s="24"/>
      <c r="L55" s="36">
        <v>14</v>
      </c>
      <c r="M55" s="24" t="s">
        <v>77</v>
      </c>
      <c r="N55" s="29">
        <f>SUM(B55,D55,F55,H55,J55,L55,)</f>
        <v>73</v>
      </c>
      <c r="O55" s="38">
        <f>AVERAGE(B55,D55,H55,J55)</f>
        <v>34</v>
      </c>
    </row>
    <row r="56" spans="1:15" ht="17.25" thickBot="1" thickTop="1">
      <c r="A56" s="9" t="s">
        <v>0</v>
      </c>
      <c r="B56" s="56">
        <f>SUM(B52:B55)</f>
        <v>87</v>
      </c>
      <c r="C56" s="27"/>
      <c r="D56" s="37">
        <f>SUM(D52:D55)</f>
        <v>90</v>
      </c>
      <c r="E56" s="19"/>
      <c r="F56" s="37">
        <f>SUM(F52:F55)</f>
        <v>99</v>
      </c>
      <c r="G56" s="19"/>
      <c r="H56" s="56">
        <f>SUM(H52:H55)</f>
        <v>79</v>
      </c>
      <c r="I56" s="19"/>
      <c r="J56" s="37">
        <f>SUM(J52:J55)</f>
        <v>96</v>
      </c>
      <c r="K56" s="27"/>
      <c r="L56" s="56">
        <f>SUM(L52:L55)</f>
        <v>86</v>
      </c>
      <c r="M56" s="27"/>
      <c r="N56" s="31">
        <f>SUM(B56,F56,D56,H56,L56,J56)</f>
        <v>537</v>
      </c>
      <c r="O56" s="46">
        <f>N56/18</f>
        <v>29.833333333333332</v>
      </c>
    </row>
    <row r="57" spans="1:15" ht="17.25" thickBot="1" thickTop="1">
      <c r="A57" s="9" t="s">
        <v>2</v>
      </c>
      <c r="B57" s="27">
        <v>0</v>
      </c>
      <c r="C57" s="27"/>
      <c r="D57" s="37">
        <v>0</v>
      </c>
      <c r="E57" s="19"/>
      <c r="F57" s="37">
        <v>0</v>
      </c>
      <c r="G57" s="19"/>
      <c r="H57" s="37">
        <v>2</v>
      </c>
      <c r="I57" s="19"/>
      <c r="J57" s="27">
        <v>0</v>
      </c>
      <c r="K57" s="27"/>
      <c r="L57" s="27">
        <v>0</v>
      </c>
      <c r="M57" s="27"/>
      <c r="N57" s="37">
        <f>SUM(B57,F57,D57,H57,L57,J57)</f>
        <v>2</v>
      </c>
      <c r="O57" s="42"/>
    </row>
    <row r="58" spans="1:15" ht="12" customHeight="1" thickBot="1" thickTop="1">
      <c r="A58" s="147"/>
      <c r="B58" s="34"/>
      <c r="C58" s="34"/>
      <c r="D58" s="147"/>
      <c r="E58" s="148"/>
      <c r="F58" s="147"/>
      <c r="G58" s="148"/>
      <c r="H58" s="147"/>
      <c r="I58" s="148"/>
      <c r="J58" s="34"/>
      <c r="K58" s="34"/>
      <c r="L58" s="34"/>
      <c r="M58" s="34"/>
      <c r="N58" s="147"/>
      <c r="O58" s="149"/>
    </row>
    <row r="59" spans="1:15" ht="21.75" thickBot="1" thickTop="1">
      <c r="A59" s="128" t="s">
        <v>44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</row>
    <row r="60" spans="1:15" ht="17.25" thickBot="1" thickTop="1">
      <c r="A60" s="8"/>
      <c r="B60" s="19">
        <v>1</v>
      </c>
      <c r="C60" s="19"/>
      <c r="D60" s="19">
        <v>2</v>
      </c>
      <c r="E60" s="19"/>
      <c r="F60" s="19">
        <v>3</v>
      </c>
      <c r="G60" s="19"/>
      <c r="H60" s="19">
        <v>4</v>
      </c>
      <c r="I60" s="19"/>
      <c r="J60" s="19">
        <v>5</v>
      </c>
      <c r="K60" s="19"/>
      <c r="L60" s="19">
        <v>6</v>
      </c>
      <c r="M60" s="19"/>
      <c r="N60" s="37" t="s">
        <v>0</v>
      </c>
      <c r="O60" s="41" t="s">
        <v>1</v>
      </c>
    </row>
    <row r="61" spans="1:15" ht="17.25" thickBot="1" thickTop="1">
      <c r="A61" s="10" t="s">
        <v>51</v>
      </c>
      <c r="B61" s="36">
        <v>32</v>
      </c>
      <c r="C61" s="24"/>
      <c r="D61" s="39">
        <v>31</v>
      </c>
      <c r="E61" s="17"/>
      <c r="F61" s="39">
        <v>31</v>
      </c>
      <c r="G61" s="17"/>
      <c r="H61" s="17">
        <v>39</v>
      </c>
      <c r="I61" s="17"/>
      <c r="J61" s="77">
        <v>32</v>
      </c>
      <c r="K61" s="26"/>
      <c r="L61" s="77">
        <v>31</v>
      </c>
      <c r="M61" s="26"/>
      <c r="N61" s="29">
        <f>SUM(B61,D61,F61,H61,J61,L61,)</f>
        <v>196</v>
      </c>
      <c r="O61" s="38">
        <f>AVERAGE(B61,D61,F61,H61,J61,L61)</f>
        <v>32.666666666666664</v>
      </c>
    </row>
    <row r="62" spans="1:15" ht="17.25" thickBot="1" thickTop="1">
      <c r="A62" s="10" t="s">
        <v>52</v>
      </c>
      <c r="B62" s="24">
        <v>36</v>
      </c>
      <c r="C62" s="24"/>
      <c r="D62" s="39">
        <v>30</v>
      </c>
      <c r="E62" s="39"/>
      <c r="F62" s="39">
        <v>30</v>
      </c>
      <c r="G62" s="39"/>
      <c r="H62" s="39">
        <v>36</v>
      </c>
      <c r="I62" s="39"/>
      <c r="J62" s="53">
        <v>28</v>
      </c>
      <c r="K62" s="24"/>
      <c r="L62" s="53">
        <v>29</v>
      </c>
      <c r="M62" s="24"/>
      <c r="N62" s="29">
        <f>SUM(B62,D62,F62,H62,J62,L62,)</f>
        <v>189</v>
      </c>
      <c r="O62" s="38">
        <f>AVERAGE(B62,D62,F62,H62,J62,L62)</f>
        <v>31.5</v>
      </c>
    </row>
    <row r="63" spans="1:15" ht="17.25" thickBot="1" thickTop="1">
      <c r="A63" s="10" t="s">
        <v>53</v>
      </c>
      <c r="B63" s="24"/>
      <c r="C63" s="24"/>
      <c r="D63" s="17">
        <v>38</v>
      </c>
      <c r="E63" s="17"/>
      <c r="F63" s="17"/>
      <c r="G63" s="17"/>
      <c r="H63" s="55">
        <v>28</v>
      </c>
      <c r="I63" s="17"/>
      <c r="J63" s="24"/>
      <c r="K63" s="24"/>
      <c r="L63" s="24">
        <v>49</v>
      </c>
      <c r="M63" s="24"/>
      <c r="N63" s="29">
        <f>SUM(B63,D63,F63,H63,J63,L63,)</f>
        <v>115</v>
      </c>
      <c r="O63" s="38">
        <f>AVERAGE(B63,D63,F63,H63,J63)</f>
        <v>33</v>
      </c>
    </row>
    <row r="64" spans="1:15" ht="17.25" thickBot="1" thickTop="1">
      <c r="A64" s="10" t="s">
        <v>78</v>
      </c>
      <c r="B64" s="24">
        <v>37</v>
      </c>
      <c r="C64" s="24"/>
      <c r="D64" s="17"/>
      <c r="E64" s="17"/>
      <c r="F64" s="17">
        <v>30</v>
      </c>
      <c r="G64" s="17"/>
      <c r="H64" s="17"/>
      <c r="I64" s="17"/>
      <c r="J64" s="24">
        <v>39</v>
      </c>
      <c r="K64" s="24"/>
      <c r="L64" s="24"/>
      <c r="M64" s="24"/>
      <c r="N64" s="29">
        <f>SUM(B64,D64,F64,H64,J64,L64,)</f>
        <v>106</v>
      </c>
      <c r="O64" s="38">
        <f>AVERAGE(B64,D64,F64,H64,J64)</f>
        <v>35.333333333333336</v>
      </c>
    </row>
    <row r="65" spans="1:15" ht="17.25" thickBot="1" thickTop="1">
      <c r="A65" s="9" t="s">
        <v>0</v>
      </c>
      <c r="B65" s="19">
        <f>SUM(B61:B64)</f>
        <v>105</v>
      </c>
      <c r="C65" s="27"/>
      <c r="D65" s="19">
        <f>SUM(D61:D64)</f>
        <v>99</v>
      </c>
      <c r="E65" s="19"/>
      <c r="F65" s="19">
        <f>SUM(F61:F64)</f>
        <v>91</v>
      </c>
      <c r="G65" s="19"/>
      <c r="H65" s="19">
        <f>SUM(H61:H64)</f>
        <v>103</v>
      </c>
      <c r="I65" s="19"/>
      <c r="J65" s="19">
        <f>SUM(J61:J64)</f>
        <v>99</v>
      </c>
      <c r="K65" s="27"/>
      <c r="L65" s="19">
        <f>SUM(L61:L64)</f>
        <v>109</v>
      </c>
      <c r="M65" s="27"/>
      <c r="N65" s="29">
        <f>SUM(B65,D65,F65,H65,J65,L65)</f>
        <v>606</v>
      </c>
      <c r="O65" s="38">
        <f>N65/18</f>
        <v>33.666666666666664</v>
      </c>
    </row>
    <row r="66" spans="1:15" ht="17.25" thickBot="1" thickTop="1">
      <c r="A66" s="9" t="s">
        <v>2</v>
      </c>
      <c r="B66" s="27">
        <v>0</v>
      </c>
      <c r="C66" s="27"/>
      <c r="D66" s="37">
        <v>0</v>
      </c>
      <c r="E66" s="19"/>
      <c r="F66" s="37">
        <v>0</v>
      </c>
      <c r="G66" s="19"/>
      <c r="H66" s="37">
        <v>0</v>
      </c>
      <c r="I66" s="19"/>
      <c r="J66" s="27">
        <v>0</v>
      </c>
      <c r="K66" s="27"/>
      <c r="L66" s="27">
        <v>0</v>
      </c>
      <c r="M66" s="27"/>
      <c r="N66" s="37">
        <f>SUM(B66,F66,D66,H66,L66)</f>
        <v>0</v>
      </c>
      <c r="O66" s="42"/>
    </row>
    <row r="67" ht="13.5" thickTop="1"/>
  </sheetData>
  <sheetProtection/>
  <mergeCells count="10">
    <mergeCell ref="A50:O50"/>
    <mergeCell ref="A59:O59"/>
    <mergeCell ref="A1:O1"/>
    <mergeCell ref="A3:O3"/>
    <mergeCell ref="A5:O5"/>
    <mergeCell ref="A15:O15"/>
    <mergeCell ref="A7:O7"/>
    <mergeCell ref="A32:O32"/>
    <mergeCell ref="A23:O23"/>
    <mergeCell ref="A41:O41"/>
  </mergeCells>
  <printOptions/>
  <pageMargins left="0.99" right="0.15748031496062992" top="0.11811023622047245" bottom="0.15748031496062992" header="0.11811023622047245" footer="0.1574803149606299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14" customWidth="1"/>
    <col min="2" max="2" width="24.140625" style="0" customWidth="1"/>
    <col min="3" max="3" width="20.140625" style="0" customWidth="1"/>
    <col min="4" max="8" width="5.7109375" style="0" customWidth="1"/>
    <col min="9" max="9" width="5.7109375" style="65" customWidth="1"/>
    <col min="10" max="10" width="6.7109375" style="14" customWidth="1"/>
    <col min="11" max="11" width="6.7109375" style="16" customWidth="1"/>
  </cols>
  <sheetData>
    <row r="1" spans="1:11" ht="4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ht="12" customHeight="1"/>
    <row r="3" spans="1:11" ht="33.75">
      <c r="A3" s="131" t="s">
        <v>70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ht="12" customHeight="1"/>
    <row r="5" spans="1:11" ht="26.25">
      <c r="A5" s="125" t="s">
        <v>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ht="12" customHeight="1"/>
    <row r="7" spans="1:11" ht="15.75">
      <c r="A7" s="14" t="s">
        <v>9</v>
      </c>
      <c r="B7" s="70" t="s">
        <v>10</v>
      </c>
      <c r="C7" s="71" t="s">
        <v>11</v>
      </c>
      <c r="D7" s="14" t="s">
        <v>12</v>
      </c>
      <c r="E7" s="14" t="s">
        <v>13</v>
      </c>
      <c r="F7" s="14" t="s">
        <v>14</v>
      </c>
      <c r="G7" s="14" t="s">
        <v>38</v>
      </c>
      <c r="H7" s="14" t="s">
        <v>39</v>
      </c>
      <c r="I7" s="66" t="s">
        <v>54</v>
      </c>
      <c r="J7" s="14" t="s">
        <v>0</v>
      </c>
      <c r="K7" s="16" t="s">
        <v>1</v>
      </c>
    </row>
    <row r="8" spans="1:11" ht="15.75">
      <c r="A8" s="14">
        <v>1</v>
      </c>
      <c r="B8" s="12" t="s">
        <v>46</v>
      </c>
      <c r="C8" s="68" t="s">
        <v>26</v>
      </c>
      <c r="D8" s="134">
        <v>23</v>
      </c>
      <c r="E8" s="134">
        <v>21</v>
      </c>
      <c r="F8" s="134">
        <v>23</v>
      </c>
      <c r="G8" s="134">
        <v>20</v>
      </c>
      <c r="H8" s="134">
        <v>24</v>
      </c>
      <c r="I8" s="67">
        <v>25</v>
      </c>
      <c r="J8" s="134">
        <f>SUM(D8:I8)</f>
        <v>136</v>
      </c>
      <c r="K8" s="152">
        <f>AVERAGE(D8:I8)</f>
        <v>22.666666666666668</v>
      </c>
    </row>
    <row r="9" spans="1:11" ht="15.75">
      <c r="A9" s="14">
        <v>2</v>
      </c>
      <c r="B9" s="12" t="s">
        <v>30</v>
      </c>
      <c r="C9" s="68" t="s">
        <v>26</v>
      </c>
      <c r="D9" s="32">
        <v>26</v>
      </c>
      <c r="E9" s="32">
        <v>28</v>
      </c>
      <c r="F9" s="134">
        <v>21</v>
      </c>
      <c r="G9" s="123">
        <v>21</v>
      </c>
      <c r="H9" s="134">
        <v>22</v>
      </c>
      <c r="I9" s="153">
        <v>21</v>
      </c>
      <c r="J9" s="134">
        <f>SUM(D9:I9)</f>
        <v>139</v>
      </c>
      <c r="K9" s="152">
        <f>AVERAGE(D9:I9)</f>
        <v>23.166666666666668</v>
      </c>
    </row>
    <row r="10" spans="1:11" ht="15.75">
      <c r="A10" s="14">
        <v>3</v>
      </c>
      <c r="B10" s="12" t="s">
        <v>31</v>
      </c>
      <c r="C10" s="68" t="s">
        <v>43</v>
      </c>
      <c r="D10" s="154">
        <v>21</v>
      </c>
      <c r="E10" s="154">
        <v>24</v>
      </c>
      <c r="F10" s="154">
        <v>24</v>
      </c>
      <c r="G10" s="154">
        <v>22</v>
      </c>
      <c r="H10" s="32">
        <v>26</v>
      </c>
      <c r="I10" s="153">
        <v>23</v>
      </c>
      <c r="J10" s="134">
        <f>SUM(D10:I10)</f>
        <v>140</v>
      </c>
      <c r="K10" s="152">
        <f>AVERAGE(D10:I10)</f>
        <v>23.333333333333332</v>
      </c>
    </row>
    <row r="11" spans="1:11" ht="15.75">
      <c r="A11" s="14">
        <v>4</v>
      </c>
      <c r="B11" s="12" t="s">
        <v>4</v>
      </c>
      <c r="C11" s="69" t="s">
        <v>3</v>
      </c>
      <c r="D11" s="32">
        <v>26</v>
      </c>
      <c r="E11" s="134">
        <v>22</v>
      </c>
      <c r="F11" s="134">
        <v>22</v>
      </c>
      <c r="G11" s="32">
        <v>25</v>
      </c>
      <c r="H11" s="134">
        <v>22</v>
      </c>
      <c r="I11" s="67">
        <v>29</v>
      </c>
      <c r="J11" s="134">
        <f>SUM(D11:I11)</f>
        <v>146</v>
      </c>
      <c r="K11" s="152">
        <f>AVERAGE(D11:I11)</f>
        <v>24.333333333333332</v>
      </c>
    </row>
    <row r="12" spans="1:11" ht="15.75">
      <c r="A12" s="14">
        <v>5</v>
      </c>
      <c r="B12" s="12" t="s">
        <v>29</v>
      </c>
      <c r="C12" s="68" t="s">
        <v>26</v>
      </c>
      <c r="D12" s="32">
        <v>24</v>
      </c>
      <c r="E12" s="134">
        <v>22</v>
      </c>
      <c r="F12" s="32">
        <v>25</v>
      </c>
      <c r="G12" s="134">
        <v>24</v>
      </c>
      <c r="H12" s="155">
        <v>28</v>
      </c>
      <c r="I12" s="67">
        <v>25</v>
      </c>
      <c r="J12" s="134">
        <f>SUM(D12:I12)</f>
        <v>148</v>
      </c>
      <c r="K12" s="152">
        <f>AVERAGE(D12:I12)</f>
        <v>24.666666666666668</v>
      </c>
    </row>
    <row r="13" spans="1:11" ht="15.75">
      <c r="A13" s="14">
        <v>6</v>
      </c>
      <c r="B13" s="12" t="s">
        <v>33</v>
      </c>
      <c r="C13" s="68" t="s">
        <v>3</v>
      </c>
      <c r="D13" s="32">
        <v>26</v>
      </c>
      <c r="E13" s="14">
        <v>32</v>
      </c>
      <c r="F13" s="134">
        <v>22</v>
      </c>
      <c r="G13" s="134">
        <v>23</v>
      </c>
      <c r="H13" s="134">
        <v>24</v>
      </c>
      <c r="I13" s="67">
        <v>27</v>
      </c>
      <c r="J13" s="32">
        <f>SUM(D13:I13)</f>
        <v>154</v>
      </c>
      <c r="K13" s="52">
        <f>AVERAGE(D13:I13)</f>
        <v>25.666666666666668</v>
      </c>
    </row>
    <row r="14" spans="1:11" ht="15.75">
      <c r="A14" s="14">
        <v>7</v>
      </c>
      <c r="B14" s="12" t="s">
        <v>41</v>
      </c>
      <c r="C14" s="68" t="s">
        <v>37</v>
      </c>
      <c r="D14" s="32">
        <v>30</v>
      </c>
      <c r="E14" s="32">
        <v>27</v>
      </c>
      <c r="F14" s="32">
        <v>25</v>
      </c>
      <c r="G14" s="14"/>
      <c r="H14" s="32">
        <v>25</v>
      </c>
      <c r="I14" s="153">
        <v>24</v>
      </c>
      <c r="J14" s="32">
        <f>SUM(D14:I14)</f>
        <v>131</v>
      </c>
      <c r="K14" s="52">
        <f>AVERAGE(D14:I14)</f>
        <v>26.2</v>
      </c>
    </row>
    <row r="15" spans="1:11" ht="15.75">
      <c r="A15" s="14">
        <v>8</v>
      </c>
      <c r="B15" s="12" t="s">
        <v>48</v>
      </c>
      <c r="C15" s="68" t="s">
        <v>37</v>
      </c>
      <c r="D15" s="122">
        <v>30</v>
      </c>
      <c r="E15" s="122">
        <v>28</v>
      </c>
      <c r="F15" s="122">
        <v>26</v>
      </c>
      <c r="G15" s="154">
        <v>23</v>
      </c>
      <c r="H15" s="134">
        <v>24</v>
      </c>
      <c r="I15" s="66">
        <v>31</v>
      </c>
      <c r="J15" s="32">
        <f>SUM(D15:I15)</f>
        <v>162</v>
      </c>
      <c r="K15" s="52">
        <f>AVERAGE(D15:I15)</f>
        <v>27</v>
      </c>
    </row>
    <row r="16" spans="1:11" ht="15.75">
      <c r="A16" s="14">
        <v>9</v>
      </c>
      <c r="B16" s="12" t="s">
        <v>47</v>
      </c>
      <c r="C16" s="68" t="s">
        <v>36</v>
      </c>
      <c r="D16" s="32">
        <v>27</v>
      </c>
      <c r="E16" s="32">
        <v>26</v>
      </c>
      <c r="F16" s="32">
        <v>28</v>
      </c>
      <c r="G16" s="32">
        <v>26</v>
      </c>
      <c r="H16" s="14">
        <v>30</v>
      </c>
      <c r="I16" s="67">
        <v>26</v>
      </c>
      <c r="J16" s="32">
        <f>SUM(D16:I16)</f>
        <v>163</v>
      </c>
      <c r="K16" s="52">
        <f>AVERAGE(D16:I16)</f>
        <v>27.166666666666668</v>
      </c>
    </row>
    <row r="17" spans="1:11" ht="15.75">
      <c r="A17" s="14">
        <v>10</v>
      </c>
      <c r="B17" s="12" t="s">
        <v>40</v>
      </c>
      <c r="C17" s="68" t="s">
        <v>37</v>
      </c>
      <c r="D17" s="32">
        <v>28</v>
      </c>
      <c r="E17" s="14">
        <v>30</v>
      </c>
      <c r="F17" s="14"/>
      <c r="G17" s="32">
        <v>25</v>
      </c>
      <c r="H17" s="32">
        <v>26</v>
      </c>
      <c r="I17" s="66"/>
      <c r="J17" s="32">
        <f>SUM(D17:I17)</f>
        <v>109</v>
      </c>
      <c r="K17" s="52">
        <f>AVERAGE(D17:I17)</f>
        <v>27.25</v>
      </c>
    </row>
    <row r="18" spans="1:11" ht="15.75">
      <c r="A18" s="14">
        <v>11</v>
      </c>
      <c r="B18" s="12" t="s">
        <v>28</v>
      </c>
      <c r="C18" s="69" t="s">
        <v>27</v>
      </c>
      <c r="D18" s="32">
        <v>28</v>
      </c>
      <c r="E18" s="32">
        <v>27</v>
      </c>
      <c r="F18" s="32"/>
      <c r="G18" s="32">
        <v>26</v>
      </c>
      <c r="H18" s="32">
        <v>28</v>
      </c>
      <c r="I18" s="67">
        <v>28</v>
      </c>
      <c r="J18" s="32">
        <f>SUM(D18:I18)</f>
        <v>137</v>
      </c>
      <c r="K18" s="52">
        <f>AVERAGE(D18:I18)</f>
        <v>27.4</v>
      </c>
    </row>
    <row r="19" spans="1:11" ht="15.75">
      <c r="A19" s="14">
        <v>12</v>
      </c>
      <c r="B19" s="12" t="s">
        <v>19</v>
      </c>
      <c r="C19" s="69" t="s">
        <v>3</v>
      </c>
      <c r="D19" s="32">
        <v>26</v>
      </c>
      <c r="E19" s="32">
        <v>28</v>
      </c>
      <c r="F19" s="134">
        <v>23</v>
      </c>
      <c r="G19" s="32">
        <v>26</v>
      </c>
      <c r="H19" s="14">
        <v>32</v>
      </c>
      <c r="I19" s="66">
        <v>32</v>
      </c>
      <c r="J19" s="32">
        <f>SUM(D19:I19)</f>
        <v>167</v>
      </c>
      <c r="K19" s="52">
        <f>AVERAGE(D19:I19)</f>
        <v>27.833333333333332</v>
      </c>
    </row>
    <row r="20" spans="1:11" ht="15.75">
      <c r="A20" s="14">
        <v>13</v>
      </c>
      <c r="B20" s="12" t="s">
        <v>34</v>
      </c>
      <c r="C20" s="69" t="s">
        <v>36</v>
      </c>
      <c r="D20" s="32">
        <v>28</v>
      </c>
      <c r="E20" s="32">
        <v>28</v>
      </c>
      <c r="F20" s="14">
        <v>31</v>
      </c>
      <c r="G20" s="134">
        <v>24</v>
      </c>
      <c r="H20" s="14">
        <v>33</v>
      </c>
      <c r="I20" s="67">
        <v>26</v>
      </c>
      <c r="J20" s="32">
        <f>SUM(D20:I20)</f>
        <v>170</v>
      </c>
      <c r="K20" s="52">
        <f>AVERAGE(D20:I20)</f>
        <v>28.333333333333332</v>
      </c>
    </row>
    <row r="21" spans="1:11" ht="15.75">
      <c r="A21" s="14">
        <v>14</v>
      </c>
      <c r="B21" s="12" t="s">
        <v>5</v>
      </c>
      <c r="C21" s="68" t="s">
        <v>27</v>
      </c>
      <c r="D21" s="32">
        <v>28</v>
      </c>
      <c r="E21" s="32">
        <v>29</v>
      </c>
      <c r="F21" s="14">
        <v>31</v>
      </c>
      <c r="G21" s="32">
        <v>25</v>
      </c>
      <c r="H21" s="14">
        <v>31</v>
      </c>
      <c r="I21" s="66"/>
      <c r="J21" s="32">
        <f>SUM(D21:I21)</f>
        <v>144</v>
      </c>
      <c r="K21" s="52">
        <f>AVERAGE(D21:I21)</f>
        <v>28.8</v>
      </c>
    </row>
    <row r="22" spans="1:11" ht="15.75">
      <c r="A22" s="14">
        <v>15</v>
      </c>
      <c r="B22" s="12" t="s">
        <v>20</v>
      </c>
      <c r="C22" s="69" t="s">
        <v>43</v>
      </c>
      <c r="D22" s="64">
        <v>37</v>
      </c>
      <c r="E22" s="122"/>
      <c r="F22" s="122">
        <v>28</v>
      </c>
      <c r="G22" s="154">
        <v>23</v>
      </c>
      <c r="H22" s="14">
        <v>31</v>
      </c>
      <c r="I22" s="67">
        <v>29</v>
      </c>
      <c r="J22" s="32">
        <f>SUM(D22:I22)</f>
        <v>148</v>
      </c>
      <c r="K22" s="52">
        <f>AVERAGE(D22:I22)</f>
        <v>29.6</v>
      </c>
    </row>
    <row r="23" spans="1:11" ht="15.75">
      <c r="A23" s="14">
        <v>16</v>
      </c>
      <c r="B23" s="12" t="s">
        <v>50</v>
      </c>
      <c r="C23" s="69" t="s">
        <v>27</v>
      </c>
      <c r="D23" s="14">
        <v>31</v>
      </c>
      <c r="E23" s="32"/>
      <c r="F23" s="14">
        <v>30</v>
      </c>
      <c r="G23" s="32">
        <v>28</v>
      </c>
      <c r="H23" s="14">
        <v>37</v>
      </c>
      <c r="I23" s="67">
        <v>27</v>
      </c>
      <c r="J23" s="14">
        <f>SUM(D23:I23)</f>
        <v>153</v>
      </c>
      <c r="K23" s="16">
        <f>AVERAGE(D23:I23)</f>
        <v>30.6</v>
      </c>
    </row>
    <row r="24" spans="1:11" ht="15.75">
      <c r="A24" s="14">
        <v>17</v>
      </c>
      <c r="B24" s="12" t="s">
        <v>21</v>
      </c>
      <c r="C24" s="68" t="s">
        <v>36</v>
      </c>
      <c r="D24" s="64">
        <v>30</v>
      </c>
      <c r="E24" s="122">
        <v>27</v>
      </c>
      <c r="F24" s="64">
        <v>31</v>
      </c>
      <c r="G24" s="122">
        <v>26</v>
      </c>
      <c r="H24" s="14">
        <v>40</v>
      </c>
      <c r="I24" s="66">
        <v>30</v>
      </c>
      <c r="J24" s="14">
        <f>SUM(D24:I24)</f>
        <v>184</v>
      </c>
      <c r="K24" s="16">
        <f>AVERAGE(D24:I24)</f>
        <v>30.666666666666668</v>
      </c>
    </row>
    <row r="25" spans="1:11" ht="15.75">
      <c r="A25" s="14">
        <v>18</v>
      </c>
      <c r="B25" s="12" t="s">
        <v>49</v>
      </c>
      <c r="C25" s="68" t="s">
        <v>43</v>
      </c>
      <c r="D25" s="14">
        <v>36</v>
      </c>
      <c r="E25" s="14"/>
      <c r="F25" s="14"/>
      <c r="G25" s="32">
        <v>26</v>
      </c>
      <c r="H25" s="14"/>
      <c r="I25" s="66"/>
      <c r="J25" s="14">
        <f>SUM(D25:I25)</f>
        <v>62</v>
      </c>
      <c r="K25" s="16">
        <f>AVERAGE(D25:I25)</f>
        <v>31</v>
      </c>
    </row>
    <row r="26" spans="1:11" ht="15.75">
      <c r="A26" s="14">
        <v>19</v>
      </c>
      <c r="B26" s="12" t="s">
        <v>52</v>
      </c>
      <c r="C26" s="68" t="s">
        <v>44</v>
      </c>
      <c r="D26" s="64">
        <v>36</v>
      </c>
      <c r="E26" s="64">
        <v>30</v>
      </c>
      <c r="F26" s="64">
        <v>30</v>
      </c>
      <c r="G26" s="64">
        <v>36</v>
      </c>
      <c r="H26" s="32">
        <v>28</v>
      </c>
      <c r="I26" s="67">
        <v>29</v>
      </c>
      <c r="J26" s="14">
        <f>SUM(D26:I26)</f>
        <v>189</v>
      </c>
      <c r="K26" s="16">
        <f>AVERAGE(D26:I26)</f>
        <v>31.5</v>
      </c>
    </row>
    <row r="27" spans="1:11" ht="15.75">
      <c r="A27" s="14">
        <v>20</v>
      </c>
      <c r="B27" s="12" t="s">
        <v>35</v>
      </c>
      <c r="C27" s="68" t="s">
        <v>43</v>
      </c>
      <c r="D27" s="14"/>
      <c r="E27" s="14">
        <v>33</v>
      </c>
      <c r="F27" s="32">
        <v>28</v>
      </c>
      <c r="G27" s="32">
        <v>28</v>
      </c>
      <c r="H27" s="14">
        <v>33</v>
      </c>
      <c r="I27" s="66">
        <v>38</v>
      </c>
      <c r="J27" s="14">
        <f>SUM(D27:I27)</f>
        <v>160</v>
      </c>
      <c r="K27" s="16">
        <f>AVERAGE(D27:I27)</f>
        <v>32</v>
      </c>
    </row>
    <row r="28" spans="1:11" ht="15.75">
      <c r="A28" s="14">
        <v>21</v>
      </c>
      <c r="B28" s="12" t="s">
        <v>51</v>
      </c>
      <c r="C28" s="68" t="s">
        <v>44</v>
      </c>
      <c r="D28" s="14">
        <v>32</v>
      </c>
      <c r="E28" s="14">
        <v>31</v>
      </c>
      <c r="F28" s="14">
        <v>31</v>
      </c>
      <c r="G28" s="14">
        <v>39</v>
      </c>
      <c r="H28" s="14">
        <v>32</v>
      </c>
      <c r="I28" s="66">
        <v>31</v>
      </c>
      <c r="J28" s="14">
        <f>SUM(D28:I28)</f>
        <v>196</v>
      </c>
      <c r="K28" s="16">
        <f>AVERAGE(D28:I28)</f>
        <v>32.666666666666664</v>
      </c>
    </row>
    <row r="29" spans="1:11" ht="15.75">
      <c r="A29" s="14">
        <v>22</v>
      </c>
      <c r="B29" s="12" t="s">
        <v>42</v>
      </c>
      <c r="C29" s="68" t="s">
        <v>27</v>
      </c>
      <c r="D29" s="14"/>
      <c r="E29" s="14">
        <v>34</v>
      </c>
      <c r="F29" s="14"/>
      <c r="G29" s="32"/>
      <c r="H29" s="14"/>
      <c r="I29" s="66"/>
      <c r="J29" s="14">
        <f>SUM(D29:I29)</f>
        <v>34</v>
      </c>
      <c r="K29" s="16">
        <f>AVERAGE(D29:I29)</f>
        <v>34</v>
      </c>
    </row>
    <row r="30" spans="1:11" ht="15.75">
      <c r="A30" s="14">
        <v>23</v>
      </c>
      <c r="B30" s="12" t="s">
        <v>78</v>
      </c>
      <c r="C30" s="68" t="s">
        <v>44</v>
      </c>
      <c r="D30" s="14">
        <v>37</v>
      </c>
      <c r="E30" s="14"/>
      <c r="F30" s="14">
        <v>30</v>
      </c>
      <c r="G30" s="14"/>
      <c r="H30" s="14">
        <v>39</v>
      </c>
      <c r="I30" s="66"/>
      <c r="J30" s="14">
        <f>SUM(D30:I30)</f>
        <v>106</v>
      </c>
      <c r="K30" s="16">
        <f>AVERAGE(D30:I30)</f>
        <v>35.333333333333336</v>
      </c>
    </row>
    <row r="31" spans="1:11" ht="15.75">
      <c r="A31" s="14">
        <v>24</v>
      </c>
      <c r="B31" s="12" t="s">
        <v>53</v>
      </c>
      <c r="C31" s="68" t="s">
        <v>44</v>
      </c>
      <c r="D31" s="64"/>
      <c r="E31" s="64">
        <v>38</v>
      </c>
      <c r="F31" s="64"/>
      <c r="G31" s="122">
        <v>28</v>
      </c>
      <c r="H31" s="14"/>
      <c r="I31" s="66">
        <v>49</v>
      </c>
      <c r="J31" s="14">
        <f>SUM(D31:I31)</f>
        <v>115</v>
      </c>
      <c r="K31" s="16">
        <f>AVERAGE(D31:I31)</f>
        <v>38.333333333333336</v>
      </c>
    </row>
    <row r="32" spans="1:11" ht="15.75">
      <c r="A32" s="14">
        <v>25</v>
      </c>
      <c r="B32" s="12" t="s">
        <v>69</v>
      </c>
      <c r="C32" s="68" t="s">
        <v>37</v>
      </c>
      <c r="D32" s="14"/>
      <c r="E32" s="14"/>
      <c r="F32" s="14">
        <v>39</v>
      </c>
      <c r="G32" s="14"/>
      <c r="H32" s="14"/>
      <c r="I32" s="66">
        <v>47</v>
      </c>
      <c r="J32" s="14">
        <f>SUM(D32:I32)</f>
        <v>86</v>
      </c>
      <c r="K32" s="16">
        <f>AVERAGE(D32:I32)</f>
        <v>43</v>
      </c>
    </row>
  </sheetData>
  <sheetProtection/>
  <mergeCells count="3">
    <mergeCell ref="A1:K1"/>
    <mergeCell ref="A3:K3"/>
    <mergeCell ref="A5:K5"/>
  </mergeCells>
  <printOptions/>
  <pageMargins left="0.27" right="0.19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 outlineLevelRow="1"/>
  <cols>
    <col min="1" max="1" width="20.57421875" style="0" customWidth="1"/>
    <col min="2" max="2" width="4.7109375" style="165" customWidth="1"/>
    <col min="3" max="20" width="4.7109375" style="0" customWidth="1"/>
    <col min="21" max="21" width="7.7109375" style="0" customWidth="1"/>
  </cols>
  <sheetData>
    <row r="1" spans="1:21" ht="30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12.75">
      <c r="A2" s="156" t="s">
        <v>82</v>
      </c>
      <c r="B2" s="15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7" thickBot="1">
      <c r="A3" s="133" t="s">
        <v>83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95.25" thickBot="1" thickTop="1">
      <c r="A4" s="81"/>
      <c r="B4" s="82" t="s">
        <v>55</v>
      </c>
      <c r="C4" s="83" t="s">
        <v>74</v>
      </c>
      <c r="D4" s="83" t="s">
        <v>56</v>
      </c>
      <c r="E4" s="83" t="s">
        <v>64</v>
      </c>
      <c r="F4" s="83" t="s">
        <v>58</v>
      </c>
      <c r="G4" s="83" t="s">
        <v>66</v>
      </c>
      <c r="H4" s="83" t="s">
        <v>67</v>
      </c>
      <c r="I4" s="83" t="s">
        <v>75</v>
      </c>
      <c r="J4" s="83" t="s">
        <v>57</v>
      </c>
      <c r="K4" s="83" t="s">
        <v>68</v>
      </c>
      <c r="L4" s="83" t="s">
        <v>22</v>
      </c>
      <c r="M4" s="83" t="s">
        <v>63</v>
      </c>
      <c r="N4" s="83" t="s">
        <v>59</v>
      </c>
      <c r="O4" s="83" t="s">
        <v>61</v>
      </c>
      <c r="P4" s="83" t="s">
        <v>60</v>
      </c>
      <c r="Q4" s="83" t="s">
        <v>62</v>
      </c>
      <c r="R4" s="83" t="s">
        <v>65</v>
      </c>
      <c r="S4" s="83" t="s">
        <v>84</v>
      </c>
      <c r="T4" s="83" t="s">
        <v>23</v>
      </c>
      <c r="U4" s="83" t="s">
        <v>1</v>
      </c>
    </row>
    <row r="5" spans="1:21" ht="14.25" thickBot="1" thickTop="1">
      <c r="A5" s="84" t="s">
        <v>24</v>
      </c>
      <c r="B5" s="160"/>
      <c r="C5" s="85">
        <v>1</v>
      </c>
      <c r="D5" s="85">
        <v>2</v>
      </c>
      <c r="E5" s="85">
        <v>3</v>
      </c>
      <c r="F5" s="85">
        <v>4</v>
      </c>
      <c r="G5" s="85">
        <v>5</v>
      </c>
      <c r="H5" s="85">
        <v>6</v>
      </c>
      <c r="I5" s="85">
        <v>7</v>
      </c>
      <c r="J5" s="85">
        <v>8</v>
      </c>
      <c r="K5" s="85">
        <v>9</v>
      </c>
      <c r="L5" s="85">
        <v>10</v>
      </c>
      <c r="M5" s="85">
        <v>11</v>
      </c>
      <c r="N5" s="85">
        <v>12</v>
      </c>
      <c r="O5" s="85">
        <v>13</v>
      </c>
      <c r="P5" s="85">
        <v>14</v>
      </c>
      <c r="Q5" s="85">
        <v>15</v>
      </c>
      <c r="R5" s="85">
        <v>16</v>
      </c>
      <c r="S5" s="85">
        <v>17</v>
      </c>
      <c r="T5" s="85">
        <v>18</v>
      </c>
      <c r="U5" s="86"/>
    </row>
    <row r="6" spans="1:21" ht="14.25" thickBot="1" thickTop="1">
      <c r="A6" s="87" t="s">
        <v>46</v>
      </c>
      <c r="B6" s="161">
        <v>6</v>
      </c>
      <c r="C6" s="88">
        <f aca="true" t="shared" si="0" ref="C6:T6">AVERAGE(C7:C12)</f>
        <v>1.1666666666666667</v>
      </c>
      <c r="D6" s="88">
        <f t="shared" si="0"/>
        <v>1</v>
      </c>
      <c r="E6" s="88">
        <f t="shared" si="0"/>
        <v>1.1666666666666667</v>
      </c>
      <c r="F6" s="88">
        <f t="shared" si="0"/>
        <v>1</v>
      </c>
      <c r="G6" s="88">
        <f t="shared" si="0"/>
        <v>1.5</v>
      </c>
      <c r="H6" s="88">
        <f t="shared" si="0"/>
        <v>1</v>
      </c>
      <c r="I6" s="88">
        <f t="shared" si="0"/>
        <v>1</v>
      </c>
      <c r="J6" s="88">
        <f t="shared" si="0"/>
        <v>1.3333333333333333</v>
      </c>
      <c r="K6" s="88">
        <f t="shared" si="0"/>
        <v>1.8333333333333333</v>
      </c>
      <c r="L6" s="88">
        <f t="shared" si="0"/>
        <v>1</v>
      </c>
      <c r="M6" s="88">
        <f t="shared" si="0"/>
        <v>2</v>
      </c>
      <c r="N6" s="88">
        <f t="shared" si="0"/>
        <v>1.5</v>
      </c>
      <c r="O6" s="88">
        <f t="shared" si="0"/>
        <v>1.1666666666666667</v>
      </c>
      <c r="P6" s="88">
        <f t="shared" si="0"/>
        <v>1.3333333333333333</v>
      </c>
      <c r="Q6" s="88">
        <f t="shared" si="0"/>
        <v>1</v>
      </c>
      <c r="R6" s="88">
        <f t="shared" si="0"/>
        <v>1.1666666666666667</v>
      </c>
      <c r="S6" s="88">
        <f t="shared" si="0"/>
        <v>1.3333333333333333</v>
      </c>
      <c r="T6" s="88">
        <f t="shared" si="0"/>
        <v>1.1666666666666667</v>
      </c>
      <c r="U6" s="89">
        <f>AVERAGE(U7:U12)</f>
        <v>22.666666666666668</v>
      </c>
    </row>
    <row r="7" spans="1:21" ht="14.25" hidden="1" outlineLevel="1" thickBot="1" thickTop="1">
      <c r="A7" s="81"/>
      <c r="B7" s="162"/>
      <c r="C7" s="90">
        <v>1</v>
      </c>
      <c r="D7" s="91">
        <v>1</v>
      </c>
      <c r="E7" s="91">
        <v>1</v>
      </c>
      <c r="F7" s="91">
        <v>1</v>
      </c>
      <c r="G7" s="91">
        <v>1</v>
      </c>
      <c r="H7" s="91">
        <v>1</v>
      </c>
      <c r="I7" s="91">
        <v>1</v>
      </c>
      <c r="J7" s="91">
        <v>2</v>
      </c>
      <c r="K7" s="91">
        <v>2</v>
      </c>
      <c r="L7" s="91">
        <v>1</v>
      </c>
      <c r="M7" s="91">
        <v>2</v>
      </c>
      <c r="N7" s="91">
        <v>2</v>
      </c>
      <c r="O7" s="91">
        <v>1</v>
      </c>
      <c r="P7" s="91">
        <v>2</v>
      </c>
      <c r="Q7" s="91">
        <v>1</v>
      </c>
      <c r="R7" s="92">
        <v>1</v>
      </c>
      <c r="S7" s="92">
        <v>1</v>
      </c>
      <c r="T7" s="93">
        <v>1</v>
      </c>
      <c r="U7" s="94">
        <f aca="true" t="shared" si="1" ref="U7:U12">SUM(C7:T7)</f>
        <v>23</v>
      </c>
    </row>
    <row r="8" spans="1:21" ht="14.25" hidden="1" outlineLevel="1" thickBot="1" thickTop="1">
      <c r="A8" s="81"/>
      <c r="B8" s="163"/>
      <c r="C8" s="95">
        <v>1</v>
      </c>
      <c r="D8" s="96">
        <v>1</v>
      </c>
      <c r="E8" s="96">
        <v>1</v>
      </c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96">
        <v>2</v>
      </c>
      <c r="L8" s="96">
        <v>1</v>
      </c>
      <c r="M8" s="96">
        <v>2</v>
      </c>
      <c r="N8" s="96">
        <v>2</v>
      </c>
      <c r="O8" s="96">
        <v>1</v>
      </c>
      <c r="P8" s="96">
        <v>1</v>
      </c>
      <c r="Q8" s="96">
        <v>1</v>
      </c>
      <c r="R8" s="97">
        <v>1</v>
      </c>
      <c r="S8" s="97">
        <v>1</v>
      </c>
      <c r="T8" s="157">
        <v>1</v>
      </c>
      <c r="U8" s="94">
        <f t="shared" si="1"/>
        <v>21</v>
      </c>
    </row>
    <row r="9" spans="1:21" ht="14.25" hidden="1" outlineLevel="1" thickBot="1" thickTop="1">
      <c r="A9" s="81"/>
      <c r="B9" s="163"/>
      <c r="C9" s="95">
        <v>1</v>
      </c>
      <c r="D9" s="96">
        <v>1</v>
      </c>
      <c r="E9" s="96">
        <v>1</v>
      </c>
      <c r="F9" s="96">
        <v>1</v>
      </c>
      <c r="G9" s="96">
        <v>2</v>
      </c>
      <c r="H9" s="96">
        <v>1</v>
      </c>
      <c r="I9" s="96">
        <v>1</v>
      </c>
      <c r="J9" s="96">
        <v>1</v>
      </c>
      <c r="K9" s="96">
        <v>2</v>
      </c>
      <c r="L9" s="96">
        <v>1</v>
      </c>
      <c r="M9" s="96">
        <v>2</v>
      </c>
      <c r="N9" s="97">
        <v>1</v>
      </c>
      <c r="O9" s="96">
        <v>1</v>
      </c>
      <c r="P9" s="97">
        <v>1</v>
      </c>
      <c r="Q9" s="96">
        <v>1</v>
      </c>
      <c r="R9" s="97">
        <v>1</v>
      </c>
      <c r="S9" s="96">
        <v>3</v>
      </c>
      <c r="T9" s="157">
        <v>1</v>
      </c>
      <c r="U9" s="94">
        <f t="shared" si="1"/>
        <v>23</v>
      </c>
    </row>
    <row r="10" spans="1:21" ht="14.25" hidden="1" outlineLevel="1" thickBot="1" thickTop="1">
      <c r="A10" s="81"/>
      <c r="B10" s="163"/>
      <c r="C10" s="95">
        <v>1</v>
      </c>
      <c r="D10" s="96">
        <v>1</v>
      </c>
      <c r="E10" s="96">
        <v>1</v>
      </c>
      <c r="F10" s="96">
        <v>1</v>
      </c>
      <c r="G10" s="96">
        <v>1</v>
      </c>
      <c r="H10" s="96">
        <v>1</v>
      </c>
      <c r="I10" s="96">
        <v>1</v>
      </c>
      <c r="J10" s="96">
        <v>1</v>
      </c>
      <c r="K10" s="96">
        <v>1</v>
      </c>
      <c r="L10" s="96">
        <v>1</v>
      </c>
      <c r="M10" s="96">
        <v>2</v>
      </c>
      <c r="N10" s="97">
        <v>1</v>
      </c>
      <c r="O10" s="96">
        <v>1</v>
      </c>
      <c r="P10" s="97">
        <v>1</v>
      </c>
      <c r="Q10" s="96">
        <v>1</v>
      </c>
      <c r="R10" s="96">
        <v>2</v>
      </c>
      <c r="S10" s="96">
        <v>1</v>
      </c>
      <c r="T10" s="98">
        <v>1</v>
      </c>
      <c r="U10" s="94">
        <f t="shared" si="1"/>
        <v>20</v>
      </c>
    </row>
    <row r="11" spans="1:21" ht="14.25" hidden="1" outlineLevel="1" thickBot="1" thickTop="1">
      <c r="A11" s="81"/>
      <c r="B11" s="163"/>
      <c r="C11" s="99">
        <v>2</v>
      </c>
      <c r="D11" s="100">
        <v>1</v>
      </c>
      <c r="E11" s="100">
        <v>2</v>
      </c>
      <c r="F11" s="100">
        <v>1</v>
      </c>
      <c r="G11" s="100">
        <v>2</v>
      </c>
      <c r="H11" s="100">
        <v>1</v>
      </c>
      <c r="I11" s="100">
        <v>1</v>
      </c>
      <c r="J11" s="100">
        <v>2</v>
      </c>
      <c r="K11" s="100">
        <v>2</v>
      </c>
      <c r="L11" s="100">
        <v>1</v>
      </c>
      <c r="M11" s="100">
        <v>2</v>
      </c>
      <c r="N11" s="100">
        <v>1</v>
      </c>
      <c r="O11" s="100">
        <v>1</v>
      </c>
      <c r="P11" s="100">
        <v>1</v>
      </c>
      <c r="Q11" s="100">
        <v>1</v>
      </c>
      <c r="R11" s="100">
        <v>1</v>
      </c>
      <c r="S11" s="100">
        <v>1</v>
      </c>
      <c r="T11" s="101">
        <v>1</v>
      </c>
      <c r="U11" s="94">
        <f t="shared" si="1"/>
        <v>24</v>
      </c>
    </row>
    <row r="12" spans="1:21" ht="14.25" hidden="1" outlineLevel="1" thickBot="1" thickTop="1">
      <c r="A12" s="81"/>
      <c r="B12" s="163"/>
      <c r="C12" s="99">
        <v>1</v>
      </c>
      <c r="D12" s="100">
        <v>1</v>
      </c>
      <c r="E12" s="100">
        <v>1</v>
      </c>
      <c r="F12" s="100">
        <v>1</v>
      </c>
      <c r="G12" s="100">
        <v>2</v>
      </c>
      <c r="H12" s="100">
        <v>1</v>
      </c>
      <c r="I12" s="100">
        <v>1</v>
      </c>
      <c r="J12" s="100">
        <v>1</v>
      </c>
      <c r="K12" s="100">
        <v>2</v>
      </c>
      <c r="L12" s="100">
        <v>1</v>
      </c>
      <c r="M12" s="100">
        <v>2</v>
      </c>
      <c r="N12" s="100">
        <v>2</v>
      </c>
      <c r="O12" s="100">
        <v>2</v>
      </c>
      <c r="P12" s="100">
        <v>2</v>
      </c>
      <c r="Q12" s="100">
        <v>1</v>
      </c>
      <c r="R12" s="100">
        <v>1</v>
      </c>
      <c r="S12" s="100">
        <v>1</v>
      </c>
      <c r="T12" s="101">
        <v>2</v>
      </c>
      <c r="U12" s="94">
        <f t="shared" si="1"/>
        <v>25</v>
      </c>
    </row>
    <row r="13" spans="1:21" ht="14.25" collapsed="1" thickBot="1" thickTop="1">
      <c r="A13" s="87" t="s">
        <v>30</v>
      </c>
      <c r="B13" s="161">
        <v>6</v>
      </c>
      <c r="C13" s="88">
        <f>AVERAGE(C14:C19)</f>
        <v>1</v>
      </c>
      <c r="D13" s="88">
        <f aca="true" t="shared" si="2" ref="D13:T13">AVERAGE(D14:D19)</f>
        <v>1.3333333333333333</v>
      </c>
      <c r="E13" s="88">
        <f t="shared" si="2"/>
        <v>1.1666666666666667</v>
      </c>
      <c r="F13" s="88">
        <f t="shared" si="2"/>
        <v>1.3333333333333333</v>
      </c>
      <c r="G13" s="88">
        <f t="shared" si="2"/>
        <v>1.6666666666666667</v>
      </c>
      <c r="H13" s="88">
        <f t="shared" si="2"/>
        <v>1.1666666666666667</v>
      </c>
      <c r="I13" s="88">
        <f t="shared" si="2"/>
        <v>1</v>
      </c>
      <c r="J13" s="88">
        <f t="shared" si="2"/>
        <v>1.3333333333333333</v>
      </c>
      <c r="K13" s="88">
        <f t="shared" si="2"/>
        <v>1.6666666666666667</v>
      </c>
      <c r="L13" s="88">
        <f t="shared" si="2"/>
        <v>1</v>
      </c>
      <c r="M13" s="88">
        <f t="shared" si="2"/>
        <v>1.3333333333333333</v>
      </c>
      <c r="N13" s="88">
        <f t="shared" si="2"/>
        <v>1.1666666666666667</v>
      </c>
      <c r="O13" s="88">
        <f t="shared" si="2"/>
        <v>1.1666666666666667</v>
      </c>
      <c r="P13" s="88">
        <f t="shared" si="2"/>
        <v>1.6666666666666667</v>
      </c>
      <c r="Q13" s="88">
        <f t="shared" si="2"/>
        <v>1</v>
      </c>
      <c r="R13" s="88">
        <f t="shared" si="2"/>
        <v>1.3333333333333333</v>
      </c>
      <c r="S13" s="88">
        <f t="shared" si="2"/>
        <v>1.3333333333333333</v>
      </c>
      <c r="T13" s="88">
        <f t="shared" si="2"/>
        <v>1.5</v>
      </c>
      <c r="U13" s="89">
        <f>AVERAGE(U14:U19)</f>
        <v>23.166666666666668</v>
      </c>
    </row>
    <row r="14" spans="1:21" ht="14.25" hidden="1" outlineLevel="1" thickBot="1" thickTop="1">
      <c r="A14" s="87"/>
      <c r="B14" s="162"/>
      <c r="C14" s="108">
        <v>1</v>
      </c>
      <c r="D14" s="109">
        <v>1</v>
      </c>
      <c r="E14" s="109">
        <v>1</v>
      </c>
      <c r="F14" s="109">
        <v>1</v>
      </c>
      <c r="G14" s="109">
        <v>1</v>
      </c>
      <c r="H14" s="109">
        <v>2</v>
      </c>
      <c r="I14" s="109">
        <v>1</v>
      </c>
      <c r="J14" s="109">
        <v>2</v>
      </c>
      <c r="K14" s="109">
        <v>2</v>
      </c>
      <c r="L14" s="109">
        <v>1</v>
      </c>
      <c r="M14" s="109">
        <v>2</v>
      </c>
      <c r="N14" s="109">
        <v>2</v>
      </c>
      <c r="O14" s="109">
        <v>2</v>
      </c>
      <c r="P14" s="109">
        <v>1</v>
      </c>
      <c r="Q14" s="109">
        <v>1</v>
      </c>
      <c r="R14" s="109">
        <v>1</v>
      </c>
      <c r="S14" s="109">
        <v>2</v>
      </c>
      <c r="T14" s="110">
        <v>2</v>
      </c>
      <c r="U14" s="94">
        <f aca="true" t="shared" si="3" ref="U14:U19">SUM(C14:T14)</f>
        <v>26</v>
      </c>
    </row>
    <row r="15" spans="1:21" ht="14.25" hidden="1" outlineLevel="1" thickBot="1" thickTop="1">
      <c r="A15" s="87"/>
      <c r="B15" s="163"/>
      <c r="C15" s="102">
        <v>1</v>
      </c>
      <c r="D15" s="103">
        <v>2</v>
      </c>
      <c r="E15" s="103">
        <v>2</v>
      </c>
      <c r="F15" s="103">
        <v>2</v>
      </c>
      <c r="G15" s="103">
        <v>1</v>
      </c>
      <c r="H15" s="103">
        <v>1</v>
      </c>
      <c r="I15" s="103">
        <v>1</v>
      </c>
      <c r="J15" s="103">
        <v>2</v>
      </c>
      <c r="K15" s="103">
        <v>2</v>
      </c>
      <c r="L15" s="103">
        <v>1</v>
      </c>
      <c r="M15" s="103">
        <v>1</v>
      </c>
      <c r="N15" s="103">
        <v>1</v>
      </c>
      <c r="O15" s="103">
        <v>1</v>
      </c>
      <c r="P15" s="103">
        <v>2</v>
      </c>
      <c r="Q15" s="103">
        <v>1</v>
      </c>
      <c r="R15" s="103">
        <v>3</v>
      </c>
      <c r="S15" s="103">
        <v>2</v>
      </c>
      <c r="T15" s="104">
        <v>2</v>
      </c>
      <c r="U15" s="94">
        <f t="shared" si="3"/>
        <v>28</v>
      </c>
    </row>
    <row r="16" spans="1:21" ht="14.25" hidden="1" outlineLevel="1" thickBot="1" thickTop="1">
      <c r="A16" s="87"/>
      <c r="B16" s="163"/>
      <c r="C16" s="102">
        <v>1</v>
      </c>
      <c r="D16" s="103">
        <v>2</v>
      </c>
      <c r="E16" s="103">
        <v>1</v>
      </c>
      <c r="F16" s="103">
        <v>1</v>
      </c>
      <c r="G16" s="103">
        <v>2</v>
      </c>
      <c r="H16" s="103">
        <v>1</v>
      </c>
      <c r="I16" s="103">
        <v>1</v>
      </c>
      <c r="J16" s="103">
        <v>1</v>
      </c>
      <c r="K16" s="103">
        <v>1</v>
      </c>
      <c r="L16" s="103">
        <v>1</v>
      </c>
      <c r="M16" s="103">
        <v>1</v>
      </c>
      <c r="N16" s="103">
        <v>1</v>
      </c>
      <c r="O16" s="103">
        <v>1</v>
      </c>
      <c r="P16" s="103">
        <v>2</v>
      </c>
      <c r="Q16" s="103">
        <v>1</v>
      </c>
      <c r="R16" s="103">
        <v>1</v>
      </c>
      <c r="S16" s="103">
        <v>1</v>
      </c>
      <c r="T16" s="104">
        <v>1</v>
      </c>
      <c r="U16" s="94">
        <f t="shared" si="3"/>
        <v>21</v>
      </c>
    </row>
    <row r="17" spans="1:21" ht="14.25" hidden="1" outlineLevel="1" thickBot="1" thickTop="1">
      <c r="A17" s="87"/>
      <c r="B17" s="163"/>
      <c r="C17" s="105">
        <v>1</v>
      </c>
      <c r="D17" s="106">
        <v>1</v>
      </c>
      <c r="E17" s="106">
        <v>1</v>
      </c>
      <c r="F17" s="106">
        <v>1</v>
      </c>
      <c r="G17" s="106">
        <v>2</v>
      </c>
      <c r="H17" s="106">
        <v>1</v>
      </c>
      <c r="I17" s="106">
        <v>1</v>
      </c>
      <c r="J17" s="106">
        <v>1</v>
      </c>
      <c r="K17" s="106">
        <v>1</v>
      </c>
      <c r="L17" s="106">
        <v>1</v>
      </c>
      <c r="M17" s="106">
        <v>2</v>
      </c>
      <c r="N17" s="106">
        <v>1</v>
      </c>
      <c r="O17" s="106">
        <v>1</v>
      </c>
      <c r="P17" s="106">
        <v>1</v>
      </c>
      <c r="Q17" s="106">
        <v>1</v>
      </c>
      <c r="R17" s="106">
        <v>1</v>
      </c>
      <c r="S17" s="106">
        <v>1</v>
      </c>
      <c r="T17" s="107">
        <v>2</v>
      </c>
      <c r="U17" s="94">
        <f t="shared" si="3"/>
        <v>21</v>
      </c>
    </row>
    <row r="18" spans="1:21" ht="14.25" hidden="1" outlineLevel="1" thickBot="1" thickTop="1">
      <c r="A18" s="81"/>
      <c r="B18" s="163"/>
      <c r="C18" s="105">
        <v>1</v>
      </c>
      <c r="D18" s="106">
        <v>1</v>
      </c>
      <c r="E18" s="106">
        <v>1</v>
      </c>
      <c r="F18" s="106">
        <v>2</v>
      </c>
      <c r="G18" s="106">
        <v>2</v>
      </c>
      <c r="H18" s="106">
        <v>1</v>
      </c>
      <c r="I18" s="106">
        <v>1</v>
      </c>
      <c r="J18" s="106">
        <v>1</v>
      </c>
      <c r="K18" s="106">
        <v>2</v>
      </c>
      <c r="L18" s="106">
        <v>1</v>
      </c>
      <c r="M18" s="106">
        <v>1</v>
      </c>
      <c r="N18" s="106">
        <v>1</v>
      </c>
      <c r="O18" s="106">
        <v>1</v>
      </c>
      <c r="P18" s="106">
        <v>2</v>
      </c>
      <c r="Q18" s="106">
        <v>1</v>
      </c>
      <c r="R18" s="106">
        <v>1</v>
      </c>
      <c r="S18" s="106">
        <v>1</v>
      </c>
      <c r="T18" s="107">
        <v>1</v>
      </c>
      <c r="U18" s="94">
        <f t="shared" si="3"/>
        <v>22</v>
      </c>
    </row>
    <row r="19" spans="1:21" ht="14.25" hidden="1" outlineLevel="1" thickBot="1" thickTop="1">
      <c r="A19" s="81"/>
      <c r="B19" s="164"/>
      <c r="C19" s="111">
        <v>1</v>
      </c>
      <c r="D19" s="112">
        <v>1</v>
      </c>
      <c r="E19" s="112">
        <v>1</v>
      </c>
      <c r="F19" s="112">
        <v>1</v>
      </c>
      <c r="G19" s="112">
        <v>2</v>
      </c>
      <c r="H19" s="112">
        <v>1</v>
      </c>
      <c r="I19" s="112">
        <v>1</v>
      </c>
      <c r="J19" s="112">
        <v>1</v>
      </c>
      <c r="K19" s="112">
        <v>2</v>
      </c>
      <c r="L19" s="112">
        <v>1</v>
      </c>
      <c r="M19" s="112">
        <v>1</v>
      </c>
      <c r="N19" s="112">
        <v>1</v>
      </c>
      <c r="O19" s="112">
        <v>1</v>
      </c>
      <c r="P19" s="112">
        <v>2</v>
      </c>
      <c r="Q19" s="112">
        <v>1</v>
      </c>
      <c r="R19" s="112">
        <v>1</v>
      </c>
      <c r="S19" s="112">
        <v>1</v>
      </c>
      <c r="T19" s="113">
        <v>1</v>
      </c>
      <c r="U19" s="94">
        <f t="shared" si="3"/>
        <v>21</v>
      </c>
    </row>
    <row r="20" spans="1:21" ht="14.25" collapsed="1" thickBot="1" thickTop="1">
      <c r="A20" s="87" t="s">
        <v>31</v>
      </c>
      <c r="B20" s="161">
        <v>6</v>
      </c>
      <c r="C20" s="88">
        <f aca="true" t="shared" si="4" ref="C20:U20">AVERAGE(C21:C26)</f>
        <v>1</v>
      </c>
      <c r="D20" s="88">
        <f t="shared" si="4"/>
        <v>1.3333333333333333</v>
      </c>
      <c r="E20" s="88">
        <f t="shared" si="4"/>
        <v>1.3333333333333333</v>
      </c>
      <c r="F20" s="88">
        <f t="shared" si="4"/>
        <v>1.8333333333333333</v>
      </c>
      <c r="G20" s="88">
        <f t="shared" si="4"/>
        <v>1</v>
      </c>
      <c r="H20" s="88">
        <f t="shared" si="4"/>
        <v>1</v>
      </c>
      <c r="I20" s="88">
        <f t="shared" si="4"/>
        <v>1</v>
      </c>
      <c r="J20" s="88">
        <f t="shared" si="4"/>
        <v>1.6666666666666667</v>
      </c>
      <c r="K20" s="88">
        <f t="shared" si="4"/>
        <v>1.3333333333333333</v>
      </c>
      <c r="L20" s="88">
        <f t="shared" si="4"/>
        <v>1.1666666666666667</v>
      </c>
      <c r="M20" s="88">
        <f t="shared" si="4"/>
        <v>1.6666666666666667</v>
      </c>
      <c r="N20" s="88">
        <f t="shared" si="4"/>
        <v>1</v>
      </c>
      <c r="O20" s="88">
        <f t="shared" si="4"/>
        <v>1.8333333333333333</v>
      </c>
      <c r="P20" s="88">
        <f t="shared" si="4"/>
        <v>1.3333333333333333</v>
      </c>
      <c r="Q20" s="88">
        <f t="shared" si="4"/>
        <v>1.1666666666666667</v>
      </c>
      <c r="R20" s="88">
        <f t="shared" si="4"/>
        <v>1</v>
      </c>
      <c r="S20" s="88">
        <f t="shared" si="4"/>
        <v>1.1666666666666667</v>
      </c>
      <c r="T20" s="88">
        <f t="shared" si="4"/>
        <v>1.5</v>
      </c>
      <c r="U20" s="89">
        <f t="shared" si="4"/>
        <v>23.333333333333332</v>
      </c>
    </row>
    <row r="21" spans="1:21" ht="14.25" hidden="1" outlineLevel="1" thickBot="1" thickTop="1">
      <c r="A21" s="81"/>
      <c r="B21" s="163"/>
      <c r="C21" s="102">
        <v>1</v>
      </c>
      <c r="D21" s="103">
        <v>2</v>
      </c>
      <c r="E21" s="103">
        <v>1</v>
      </c>
      <c r="F21" s="103">
        <v>1</v>
      </c>
      <c r="G21" s="103">
        <v>1</v>
      </c>
      <c r="H21" s="103">
        <v>1</v>
      </c>
      <c r="I21" s="103">
        <v>1</v>
      </c>
      <c r="J21" s="103">
        <v>2</v>
      </c>
      <c r="K21" s="103">
        <v>1</v>
      </c>
      <c r="L21" s="103">
        <v>1</v>
      </c>
      <c r="M21" s="103">
        <v>1</v>
      </c>
      <c r="N21" s="103">
        <v>1</v>
      </c>
      <c r="O21" s="103">
        <v>1</v>
      </c>
      <c r="P21" s="103">
        <v>1</v>
      </c>
      <c r="Q21" s="103">
        <v>1</v>
      </c>
      <c r="R21" s="103">
        <v>1</v>
      </c>
      <c r="S21" s="103">
        <v>1</v>
      </c>
      <c r="T21" s="104">
        <v>2</v>
      </c>
      <c r="U21" s="94">
        <f aca="true" t="shared" si="5" ref="U21:U26">SUM(C21:T21)</f>
        <v>21</v>
      </c>
    </row>
    <row r="22" spans="1:21" ht="14.25" hidden="1" outlineLevel="1" thickBot="1" thickTop="1">
      <c r="A22" s="81"/>
      <c r="B22" s="163"/>
      <c r="C22" s="102">
        <v>1</v>
      </c>
      <c r="D22" s="103">
        <v>1</v>
      </c>
      <c r="E22" s="103">
        <v>2</v>
      </c>
      <c r="F22" s="103">
        <v>2</v>
      </c>
      <c r="G22" s="103">
        <v>1</v>
      </c>
      <c r="H22" s="103">
        <v>1</v>
      </c>
      <c r="I22" s="103">
        <v>1</v>
      </c>
      <c r="J22" s="103">
        <v>2</v>
      </c>
      <c r="K22" s="103">
        <v>2</v>
      </c>
      <c r="L22" s="103">
        <v>1</v>
      </c>
      <c r="M22" s="103">
        <v>2</v>
      </c>
      <c r="N22" s="103">
        <v>1</v>
      </c>
      <c r="O22" s="103">
        <v>1</v>
      </c>
      <c r="P22" s="103">
        <v>1</v>
      </c>
      <c r="Q22" s="103">
        <v>1</v>
      </c>
      <c r="R22" s="103">
        <v>1</v>
      </c>
      <c r="S22" s="103">
        <v>1</v>
      </c>
      <c r="T22" s="104">
        <v>2</v>
      </c>
      <c r="U22" s="94">
        <f t="shared" si="5"/>
        <v>24</v>
      </c>
    </row>
    <row r="23" spans="1:21" ht="14.25" hidden="1" outlineLevel="1" thickBot="1" thickTop="1">
      <c r="A23" s="81"/>
      <c r="B23" s="163"/>
      <c r="C23" s="102">
        <v>1</v>
      </c>
      <c r="D23" s="103">
        <v>1</v>
      </c>
      <c r="E23" s="103">
        <v>1</v>
      </c>
      <c r="F23" s="103">
        <v>2</v>
      </c>
      <c r="G23" s="103">
        <v>1</v>
      </c>
      <c r="H23" s="103">
        <v>1</v>
      </c>
      <c r="I23" s="103">
        <v>1</v>
      </c>
      <c r="J23" s="103">
        <v>2</v>
      </c>
      <c r="K23" s="103">
        <v>1</v>
      </c>
      <c r="L23" s="103">
        <v>1</v>
      </c>
      <c r="M23" s="103">
        <v>2</v>
      </c>
      <c r="N23" s="103">
        <v>1</v>
      </c>
      <c r="O23" s="103">
        <v>2</v>
      </c>
      <c r="P23" s="103">
        <v>2</v>
      </c>
      <c r="Q23" s="103">
        <v>1</v>
      </c>
      <c r="R23" s="103">
        <v>1</v>
      </c>
      <c r="S23" s="103">
        <v>1</v>
      </c>
      <c r="T23" s="104">
        <v>2</v>
      </c>
      <c r="U23" s="94">
        <f t="shared" si="5"/>
        <v>24</v>
      </c>
    </row>
    <row r="24" spans="1:21" ht="14.25" hidden="1" outlineLevel="1" thickBot="1" thickTop="1">
      <c r="A24" s="81"/>
      <c r="B24" s="163"/>
      <c r="C24" s="102">
        <v>1</v>
      </c>
      <c r="D24" s="103">
        <v>1</v>
      </c>
      <c r="E24" s="103">
        <v>1</v>
      </c>
      <c r="F24" s="103">
        <v>2</v>
      </c>
      <c r="G24" s="103">
        <v>1</v>
      </c>
      <c r="H24" s="103">
        <v>1</v>
      </c>
      <c r="I24" s="103">
        <v>1</v>
      </c>
      <c r="J24" s="103">
        <v>1</v>
      </c>
      <c r="K24" s="103">
        <v>2</v>
      </c>
      <c r="L24" s="103">
        <v>2</v>
      </c>
      <c r="M24" s="103">
        <v>1</v>
      </c>
      <c r="N24" s="103">
        <v>1</v>
      </c>
      <c r="O24" s="103">
        <v>2</v>
      </c>
      <c r="P24" s="103">
        <v>1</v>
      </c>
      <c r="Q24" s="103">
        <v>1</v>
      </c>
      <c r="R24" s="103">
        <v>1</v>
      </c>
      <c r="S24" s="103">
        <v>1</v>
      </c>
      <c r="T24" s="104">
        <v>1</v>
      </c>
      <c r="U24" s="94">
        <f t="shared" si="5"/>
        <v>22</v>
      </c>
    </row>
    <row r="25" spans="1:21" ht="14.25" hidden="1" outlineLevel="1" thickBot="1" thickTop="1">
      <c r="A25" s="81"/>
      <c r="B25" s="163"/>
      <c r="C25" s="105">
        <v>1</v>
      </c>
      <c r="D25" s="106">
        <v>2</v>
      </c>
      <c r="E25" s="106">
        <v>2</v>
      </c>
      <c r="F25" s="106">
        <v>2</v>
      </c>
      <c r="G25" s="106">
        <v>1</v>
      </c>
      <c r="H25" s="106">
        <v>1</v>
      </c>
      <c r="I25" s="106">
        <v>1</v>
      </c>
      <c r="J25" s="106">
        <v>2</v>
      </c>
      <c r="K25" s="106">
        <v>1</v>
      </c>
      <c r="L25" s="106">
        <v>1</v>
      </c>
      <c r="M25" s="106">
        <v>2</v>
      </c>
      <c r="N25" s="106">
        <v>1</v>
      </c>
      <c r="O25" s="106">
        <v>1</v>
      </c>
      <c r="P25" s="106">
        <v>2</v>
      </c>
      <c r="Q25" s="106">
        <v>2</v>
      </c>
      <c r="R25" s="106">
        <v>1</v>
      </c>
      <c r="S25" s="106">
        <v>2</v>
      </c>
      <c r="T25" s="107">
        <v>1</v>
      </c>
      <c r="U25" s="94">
        <f t="shared" si="5"/>
        <v>26</v>
      </c>
    </row>
    <row r="26" spans="1:21" ht="14.25" hidden="1" outlineLevel="1" thickBot="1" thickTop="1">
      <c r="A26" s="81"/>
      <c r="B26" s="163"/>
      <c r="C26" s="105">
        <v>1</v>
      </c>
      <c r="D26" s="106">
        <v>1</v>
      </c>
      <c r="E26" s="106">
        <v>1</v>
      </c>
      <c r="F26" s="106">
        <v>2</v>
      </c>
      <c r="G26" s="106">
        <v>1</v>
      </c>
      <c r="H26" s="106">
        <v>1</v>
      </c>
      <c r="I26" s="106">
        <v>1</v>
      </c>
      <c r="J26" s="106">
        <v>1</v>
      </c>
      <c r="K26" s="106">
        <v>1</v>
      </c>
      <c r="L26" s="106">
        <v>1</v>
      </c>
      <c r="M26" s="106">
        <v>2</v>
      </c>
      <c r="N26" s="106">
        <v>1</v>
      </c>
      <c r="O26" s="106">
        <v>4</v>
      </c>
      <c r="P26" s="106">
        <v>1</v>
      </c>
      <c r="Q26" s="106">
        <v>1</v>
      </c>
      <c r="R26" s="106">
        <v>1</v>
      </c>
      <c r="S26" s="106">
        <v>1</v>
      </c>
      <c r="T26" s="107">
        <v>1</v>
      </c>
      <c r="U26" s="94">
        <f t="shared" si="5"/>
        <v>23</v>
      </c>
    </row>
    <row r="27" spans="1:21" ht="14.25" collapsed="1" thickBot="1" thickTop="1">
      <c r="A27" s="87" t="s">
        <v>4</v>
      </c>
      <c r="B27" s="161">
        <v>6</v>
      </c>
      <c r="C27" s="88">
        <f aca="true" t="shared" si="6" ref="C27:U27">AVERAGE(C28:C33)</f>
        <v>1.1666666666666667</v>
      </c>
      <c r="D27" s="88">
        <f t="shared" si="6"/>
        <v>1.5</v>
      </c>
      <c r="E27" s="88">
        <f t="shared" si="6"/>
        <v>1.1666666666666667</v>
      </c>
      <c r="F27" s="88">
        <f t="shared" si="6"/>
        <v>1.8333333333333333</v>
      </c>
      <c r="G27" s="88">
        <f t="shared" si="6"/>
        <v>1.3333333333333333</v>
      </c>
      <c r="H27" s="88">
        <f t="shared" si="6"/>
        <v>1.3333333333333333</v>
      </c>
      <c r="I27" s="88">
        <f t="shared" si="6"/>
        <v>1</v>
      </c>
      <c r="J27" s="88">
        <f t="shared" si="6"/>
        <v>1.6666666666666667</v>
      </c>
      <c r="K27" s="88">
        <f t="shared" si="6"/>
        <v>1.3333333333333333</v>
      </c>
      <c r="L27" s="88">
        <f t="shared" si="6"/>
        <v>1.3333333333333333</v>
      </c>
      <c r="M27" s="88">
        <f t="shared" si="6"/>
        <v>1.5</v>
      </c>
      <c r="N27" s="88">
        <f t="shared" si="6"/>
        <v>1.3333333333333333</v>
      </c>
      <c r="O27" s="88">
        <f t="shared" si="6"/>
        <v>1.1666666666666667</v>
      </c>
      <c r="P27" s="88">
        <f t="shared" si="6"/>
        <v>1.3333333333333333</v>
      </c>
      <c r="Q27" s="88">
        <f t="shared" si="6"/>
        <v>1</v>
      </c>
      <c r="R27" s="88">
        <f t="shared" si="6"/>
        <v>1.3333333333333333</v>
      </c>
      <c r="S27" s="88">
        <f t="shared" si="6"/>
        <v>1.3333333333333333</v>
      </c>
      <c r="T27" s="88">
        <f t="shared" si="6"/>
        <v>1.6666666666666667</v>
      </c>
      <c r="U27" s="89">
        <f t="shared" si="6"/>
        <v>24.333333333333332</v>
      </c>
    </row>
    <row r="28" spans="1:21" ht="14.25" hidden="1" outlineLevel="1" thickBot="1" thickTop="1">
      <c r="A28" s="81"/>
      <c r="B28" s="162"/>
      <c r="C28" s="90">
        <v>2</v>
      </c>
      <c r="D28" s="91">
        <v>2</v>
      </c>
      <c r="E28" s="91">
        <v>2</v>
      </c>
      <c r="F28" s="91">
        <v>2</v>
      </c>
      <c r="G28" s="91">
        <v>2</v>
      </c>
      <c r="H28" s="91">
        <v>1</v>
      </c>
      <c r="I28" s="91">
        <v>1</v>
      </c>
      <c r="J28" s="91">
        <v>2</v>
      </c>
      <c r="K28" s="91">
        <v>1</v>
      </c>
      <c r="L28" s="91">
        <v>1</v>
      </c>
      <c r="M28" s="91">
        <v>1</v>
      </c>
      <c r="N28" s="91">
        <v>1</v>
      </c>
      <c r="O28" s="91">
        <v>2</v>
      </c>
      <c r="P28" s="91">
        <v>1</v>
      </c>
      <c r="Q28" s="91">
        <v>1</v>
      </c>
      <c r="R28" s="91">
        <v>1</v>
      </c>
      <c r="S28" s="91">
        <v>1</v>
      </c>
      <c r="T28" s="114">
        <v>2</v>
      </c>
      <c r="U28" s="94">
        <f aca="true" t="shared" si="7" ref="U28:U33">SUM(C28:T28)</f>
        <v>26</v>
      </c>
    </row>
    <row r="29" spans="1:21" ht="14.25" hidden="1" outlineLevel="1" thickBot="1" thickTop="1">
      <c r="A29" s="81"/>
      <c r="B29" s="163"/>
      <c r="C29" s="95">
        <v>1</v>
      </c>
      <c r="D29" s="96">
        <v>1</v>
      </c>
      <c r="E29" s="96">
        <v>1</v>
      </c>
      <c r="F29" s="96">
        <v>2</v>
      </c>
      <c r="G29" s="96">
        <v>1</v>
      </c>
      <c r="H29" s="96">
        <v>1</v>
      </c>
      <c r="I29" s="96">
        <v>1</v>
      </c>
      <c r="J29" s="96">
        <v>2</v>
      </c>
      <c r="K29" s="96">
        <v>1</v>
      </c>
      <c r="L29" s="96">
        <v>1</v>
      </c>
      <c r="M29" s="96">
        <v>1</v>
      </c>
      <c r="N29" s="96">
        <v>2</v>
      </c>
      <c r="O29" s="96">
        <v>1</v>
      </c>
      <c r="P29" s="96">
        <v>1</v>
      </c>
      <c r="Q29" s="96">
        <v>1</v>
      </c>
      <c r="R29" s="96">
        <v>2</v>
      </c>
      <c r="S29" s="96">
        <v>1</v>
      </c>
      <c r="T29" s="98">
        <v>1</v>
      </c>
      <c r="U29" s="94">
        <f t="shared" si="7"/>
        <v>22</v>
      </c>
    </row>
    <row r="30" spans="1:21" ht="14.25" hidden="1" outlineLevel="1" thickBot="1" thickTop="1">
      <c r="A30" s="81"/>
      <c r="B30" s="163"/>
      <c r="C30" s="95">
        <v>1</v>
      </c>
      <c r="D30" s="96">
        <v>1</v>
      </c>
      <c r="E30" s="96">
        <v>1</v>
      </c>
      <c r="F30" s="96">
        <v>2</v>
      </c>
      <c r="G30" s="96">
        <v>1</v>
      </c>
      <c r="H30" s="96">
        <v>1</v>
      </c>
      <c r="I30" s="96">
        <v>1</v>
      </c>
      <c r="J30" s="96">
        <v>1</v>
      </c>
      <c r="K30" s="96">
        <v>2</v>
      </c>
      <c r="L30" s="96">
        <v>1</v>
      </c>
      <c r="M30" s="96">
        <v>1</v>
      </c>
      <c r="N30" s="96">
        <v>1</v>
      </c>
      <c r="O30" s="96">
        <v>1</v>
      </c>
      <c r="P30" s="96">
        <v>1</v>
      </c>
      <c r="Q30" s="96">
        <v>1</v>
      </c>
      <c r="R30" s="96">
        <v>1</v>
      </c>
      <c r="S30" s="96">
        <v>2</v>
      </c>
      <c r="T30" s="98">
        <v>2</v>
      </c>
      <c r="U30" s="94">
        <f t="shared" si="7"/>
        <v>22</v>
      </c>
    </row>
    <row r="31" spans="1:21" ht="14.25" hidden="1" outlineLevel="1" thickBot="1" thickTop="1">
      <c r="A31" s="81"/>
      <c r="B31" s="163"/>
      <c r="C31" s="95">
        <v>1</v>
      </c>
      <c r="D31" s="96">
        <v>2</v>
      </c>
      <c r="E31" s="96">
        <v>1</v>
      </c>
      <c r="F31" s="96">
        <v>1</v>
      </c>
      <c r="G31" s="96">
        <v>1</v>
      </c>
      <c r="H31" s="96">
        <v>1</v>
      </c>
      <c r="I31" s="96">
        <v>1</v>
      </c>
      <c r="J31" s="96">
        <v>2</v>
      </c>
      <c r="K31" s="96">
        <v>2</v>
      </c>
      <c r="L31" s="96">
        <v>2</v>
      </c>
      <c r="M31" s="96">
        <v>2</v>
      </c>
      <c r="N31" s="96">
        <v>1</v>
      </c>
      <c r="O31" s="96">
        <v>1</v>
      </c>
      <c r="P31" s="96">
        <v>1</v>
      </c>
      <c r="Q31" s="96">
        <v>1</v>
      </c>
      <c r="R31" s="96">
        <v>2</v>
      </c>
      <c r="S31" s="96">
        <v>1</v>
      </c>
      <c r="T31" s="98">
        <v>2</v>
      </c>
      <c r="U31" s="94">
        <f t="shared" si="7"/>
        <v>25</v>
      </c>
    </row>
    <row r="32" spans="1:21" ht="14.25" hidden="1" outlineLevel="1" thickBot="1" thickTop="1">
      <c r="A32" s="81"/>
      <c r="B32" s="163"/>
      <c r="C32" s="95">
        <v>1</v>
      </c>
      <c r="D32" s="96">
        <v>1</v>
      </c>
      <c r="E32" s="96">
        <v>1</v>
      </c>
      <c r="F32" s="96">
        <v>2</v>
      </c>
      <c r="G32" s="96">
        <v>1</v>
      </c>
      <c r="H32" s="96">
        <v>1</v>
      </c>
      <c r="I32" s="96">
        <v>1</v>
      </c>
      <c r="J32" s="96">
        <v>2</v>
      </c>
      <c r="K32" s="96">
        <v>1</v>
      </c>
      <c r="L32" s="96">
        <v>2</v>
      </c>
      <c r="M32" s="96">
        <v>2</v>
      </c>
      <c r="N32" s="96">
        <v>1</v>
      </c>
      <c r="O32" s="96">
        <v>1</v>
      </c>
      <c r="P32" s="96">
        <v>1</v>
      </c>
      <c r="Q32" s="96">
        <v>1</v>
      </c>
      <c r="R32" s="96">
        <v>1</v>
      </c>
      <c r="S32" s="96">
        <v>1</v>
      </c>
      <c r="T32" s="98">
        <v>1</v>
      </c>
      <c r="U32" s="94">
        <f t="shared" si="7"/>
        <v>22</v>
      </c>
    </row>
    <row r="33" spans="1:21" ht="14.25" hidden="1" outlineLevel="1" thickBot="1" thickTop="1">
      <c r="A33" s="81"/>
      <c r="B33" s="163"/>
      <c r="C33" s="99">
        <v>1</v>
      </c>
      <c r="D33" s="100">
        <v>2</v>
      </c>
      <c r="E33" s="100">
        <v>1</v>
      </c>
      <c r="F33" s="100">
        <v>2</v>
      </c>
      <c r="G33" s="100">
        <v>2</v>
      </c>
      <c r="H33" s="100">
        <v>3</v>
      </c>
      <c r="I33" s="100">
        <v>1</v>
      </c>
      <c r="J33" s="100">
        <v>1</v>
      </c>
      <c r="K33" s="100">
        <v>1</v>
      </c>
      <c r="L33" s="100">
        <v>1</v>
      </c>
      <c r="M33" s="100">
        <v>2</v>
      </c>
      <c r="N33" s="100">
        <v>2</v>
      </c>
      <c r="O33" s="100">
        <v>1</v>
      </c>
      <c r="P33" s="100">
        <v>3</v>
      </c>
      <c r="Q33" s="100">
        <v>1</v>
      </c>
      <c r="R33" s="100">
        <v>1</v>
      </c>
      <c r="S33" s="100">
        <v>2</v>
      </c>
      <c r="T33" s="101">
        <v>2</v>
      </c>
      <c r="U33" s="94">
        <f t="shared" si="7"/>
        <v>29</v>
      </c>
    </row>
    <row r="34" spans="1:21" ht="14.25" collapsed="1" thickBot="1" thickTop="1">
      <c r="A34" s="87" t="s">
        <v>29</v>
      </c>
      <c r="B34" s="161">
        <v>6</v>
      </c>
      <c r="C34" s="88">
        <f aca="true" t="shared" si="8" ref="C34:U34">AVERAGE(C35:C40)</f>
        <v>1</v>
      </c>
      <c r="D34" s="88">
        <f t="shared" si="8"/>
        <v>1.3333333333333333</v>
      </c>
      <c r="E34" s="88">
        <f t="shared" si="8"/>
        <v>1.3333333333333333</v>
      </c>
      <c r="F34" s="88">
        <f t="shared" si="8"/>
        <v>1.6666666666666667</v>
      </c>
      <c r="G34" s="88">
        <f t="shared" si="8"/>
        <v>1</v>
      </c>
      <c r="H34" s="88">
        <f t="shared" si="8"/>
        <v>1</v>
      </c>
      <c r="I34" s="88">
        <f t="shared" si="8"/>
        <v>1.3333333333333333</v>
      </c>
      <c r="J34" s="88">
        <f t="shared" si="8"/>
        <v>1.3333333333333333</v>
      </c>
      <c r="K34" s="88">
        <f t="shared" si="8"/>
        <v>2</v>
      </c>
      <c r="L34" s="88">
        <f t="shared" si="8"/>
        <v>1.3333333333333333</v>
      </c>
      <c r="M34" s="88">
        <f t="shared" si="8"/>
        <v>1.8333333333333333</v>
      </c>
      <c r="N34" s="88">
        <f t="shared" si="8"/>
        <v>1.5</v>
      </c>
      <c r="O34" s="88">
        <f t="shared" si="8"/>
        <v>1.5</v>
      </c>
      <c r="P34" s="88">
        <f t="shared" si="8"/>
        <v>1</v>
      </c>
      <c r="Q34" s="88">
        <f t="shared" si="8"/>
        <v>1.1666666666666667</v>
      </c>
      <c r="R34" s="88">
        <f t="shared" si="8"/>
        <v>1</v>
      </c>
      <c r="S34" s="88">
        <f t="shared" si="8"/>
        <v>2</v>
      </c>
      <c r="T34" s="88">
        <f t="shared" si="8"/>
        <v>1.3333333333333333</v>
      </c>
      <c r="U34" s="89">
        <f t="shared" si="8"/>
        <v>24.666666666666668</v>
      </c>
    </row>
    <row r="35" spans="1:21" ht="14.25" hidden="1" outlineLevel="1" thickBot="1" thickTop="1">
      <c r="A35" s="81"/>
      <c r="B35" s="162"/>
      <c r="C35" s="108">
        <v>1</v>
      </c>
      <c r="D35" s="109">
        <v>1</v>
      </c>
      <c r="E35" s="109">
        <v>1</v>
      </c>
      <c r="F35" s="109">
        <v>1</v>
      </c>
      <c r="G35" s="109">
        <v>1</v>
      </c>
      <c r="H35" s="109">
        <v>1</v>
      </c>
      <c r="I35" s="109">
        <v>1</v>
      </c>
      <c r="J35" s="109">
        <v>2</v>
      </c>
      <c r="K35" s="109">
        <v>3</v>
      </c>
      <c r="L35" s="109">
        <v>1</v>
      </c>
      <c r="M35" s="109">
        <v>2</v>
      </c>
      <c r="N35" s="109">
        <v>1</v>
      </c>
      <c r="O35" s="109">
        <v>2</v>
      </c>
      <c r="P35" s="109">
        <v>1</v>
      </c>
      <c r="Q35" s="109">
        <v>1</v>
      </c>
      <c r="R35" s="109">
        <v>1</v>
      </c>
      <c r="S35" s="109">
        <v>2</v>
      </c>
      <c r="T35" s="110">
        <v>1</v>
      </c>
      <c r="U35" s="94">
        <f aca="true" t="shared" si="9" ref="U35:U40">SUM(C35:T35)</f>
        <v>24</v>
      </c>
    </row>
    <row r="36" spans="1:21" ht="14.25" hidden="1" outlineLevel="1" thickBot="1" thickTop="1">
      <c r="A36" s="81"/>
      <c r="B36" s="163"/>
      <c r="C36" s="102">
        <v>1</v>
      </c>
      <c r="D36" s="103">
        <v>1</v>
      </c>
      <c r="E36" s="103">
        <v>2</v>
      </c>
      <c r="F36" s="103">
        <v>2</v>
      </c>
      <c r="G36" s="103">
        <v>1</v>
      </c>
      <c r="H36" s="103">
        <v>1</v>
      </c>
      <c r="I36" s="103">
        <v>1</v>
      </c>
      <c r="J36" s="103">
        <v>1</v>
      </c>
      <c r="K36" s="103">
        <v>2</v>
      </c>
      <c r="L36" s="103">
        <v>1</v>
      </c>
      <c r="M36" s="103">
        <v>2</v>
      </c>
      <c r="N36" s="103">
        <v>1</v>
      </c>
      <c r="O36" s="103">
        <v>1</v>
      </c>
      <c r="P36" s="103">
        <v>1</v>
      </c>
      <c r="Q36" s="103">
        <v>1</v>
      </c>
      <c r="R36" s="103">
        <v>1</v>
      </c>
      <c r="S36" s="103">
        <v>1</v>
      </c>
      <c r="T36" s="104">
        <v>1</v>
      </c>
      <c r="U36" s="94">
        <f t="shared" si="9"/>
        <v>22</v>
      </c>
    </row>
    <row r="37" spans="1:21" ht="14.25" hidden="1" outlineLevel="1" thickBot="1" thickTop="1">
      <c r="A37" s="81"/>
      <c r="B37" s="163"/>
      <c r="C37" s="102">
        <v>1</v>
      </c>
      <c r="D37" s="103">
        <v>1</v>
      </c>
      <c r="E37" s="103">
        <v>2</v>
      </c>
      <c r="F37" s="103">
        <v>1</v>
      </c>
      <c r="G37" s="103">
        <v>1</v>
      </c>
      <c r="H37" s="103">
        <v>1</v>
      </c>
      <c r="I37" s="103">
        <v>1</v>
      </c>
      <c r="J37" s="103">
        <v>1</v>
      </c>
      <c r="K37" s="103">
        <v>2</v>
      </c>
      <c r="L37" s="103">
        <v>1</v>
      </c>
      <c r="M37" s="103">
        <v>2</v>
      </c>
      <c r="N37" s="103">
        <v>2</v>
      </c>
      <c r="O37" s="103">
        <v>2</v>
      </c>
      <c r="P37" s="103">
        <v>1</v>
      </c>
      <c r="Q37" s="103">
        <v>1</v>
      </c>
      <c r="R37" s="103">
        <v>1</v>
      </c>
      <c r="S37" s="103">
        <v>2</v>
      </c>
      <c r="T37" s="104">
        <v>2</v>
      </c>
      <c r="U37" s="94">
        <f t="shared" si="9"/>
        <v>25</v>
      </c>
    </row>
    <row r="38" spans="1:21" ht="14.25" hidden="1" outlineLevel="1" thickBot="1" thickTop="1">
      <c r="A38" s="81"/>
      <c r="B38" s="163"/>
      <c r="C38" s="102">
        <v>1</v>
      </c>
      <c r="D38" s="103">
        <v>2</v>
      </c>
      <c r="E38" s="103">
        <v>1</v>
      </c>
      <c r="F38" s="103">
        <v>2</v>
      </c>
      <c r="G38" s="103">
        <v>1</v>
      </c>
      <c r="H38" s="103">
        <v>1</v>
      </c>
      <c r="I38" s="103">
        <v>1</v>
      </c>
      <c r="J38" s="103">
        <v>1</v>
      </c>
      <c r="K38" s="103">
        <v>2</v>
      </c>
      <c r="L38" s="103">
        <v>1</v>
      </c>
      <c r="M38" s="103">
        <v>1</v>
      </c>
      <c r="N38" s="103">
        <v>2</v>
      </c>
      <c r="O38" s="103">
        <v>1</v>
      </c>
      <c r="P38" s="103">
        <v>1</v>
      </c>
      <c r="Q38" s="103">
        <v>2</v>
      </c>
      <c r="R38" s="103">
        <v>1</v>
      </c>
      <c r="S38" s="103">
        <v>2</v>
      </c>
      <c r="T38" s="104">
        <v>1</v>
      </c>
      <c r="U38" s="94">
        <f t="shared" si="9"/>
        <v>24</v>
      </c>
    </row>
    <row r="39" spans="1:21" ht="14.25" hidden="1" outlineLevel="1" thickBot="1" thickTop="1">
      <c r="A39" s="81"/>
      <c r="B39" s="163"/>
      <c r="C39" s="102">
        <v>1</v>
      </c>
      <c r="D39" s="103">
        <v>2</v>
      </c>
      <c r="E39" s="103">
        <v>1</v>
      </c>
      <c r="F39" s="103">
        <v>2</v>
      </c>
      <c r="G39" s="103">
        <v>1</v>
      </c>
      <c r="H39" s="103">
        <v>1</v>
      </c>
      <c r="I39" s="103">
        <v>1</v>
      </c>
      <c r="J39" s="103">
        <v>2</v>
      </c>
      <c r="K39" s="103">
        <v>2</v>
      </c>
      <c r="L39" s="103">
        <v>3</v>
      </c>
      <c r="M39" s="103">
        <v>2</v>
      </c>
      <c r="N39" s="103">
        <v>2</v>
      </c>
      <c r="O39" s="103">
        <v>1</v>
      </c>
      <c r="P39" s="103">
        <v>1</v>
      </c>
      <c r="Q39" s="103">
        <v>1</v>
      </c>
      <c r="R39" s="103">
        <v>1</v>
      </c>
      <c r="S39" s="103">
        <v>2</v>
      </c>
      <c r="T39" s="104">
        <v>2</v>
      </c>
      <c r="U39" s="94">
        <f t="shared" si="9"/>
        <v>28</v>
      </c>
    </row>
    <row r="40" spans="1:21" ht="14.25" hidden="1" outlineLevel="1" thickBot="1" thickTop="1">
      <c r="A40" s="81"/>
      <c r="B40" s="163"/>
      <c r="C40" s="105">
        <v>1</v>
      </c>
      <c r="D40" s="106">
        <v>1</v>
      </c>
      <c r="E40" s="106">
        <v>1</v>
      </c>
      <c r="F40" s="106">
        <v>2</v>
      </c>
      <c r="G40" s="106">
        <v>1</v>
      </c>
      <c r="H40" s="106">
        <v>1</v>
      </c>
      <c r="I40" s="106">
        <v>3</v>
      </c>
      <c r="J40" s="106">
        <v>1</v>
      </c>
      <c r="K40" s="106">
        <v>1</v>
      </c>
      <c r="L40" s="106">
        <v>1</v>
      </c>
      <c r="M40" s="106">
        <v>2</v>
      </c>
      <c r="N40" s="106">
        <v>1</v>
      </c>
      <c r="O40" s="106">
        <v>2</v>
      </c>
      <c r="P40" s="106">
        <v>1</v>
      </c>
      <c r="Q40" s="106">
        <v>1</v>
      </c>
      <c r="R40" s="106">
        <v>1</v>
      </c>
      <c r="S40" s="106">
        <v>3</v>
      </c>
      <c r="T40" s="107">
        <v>1</v>
      </c>
      <c r="U40" s="94">
        <f t="shared" si="9"/>
        <v>25</v>
      </c>
    </row>
    <row r="41" spans="1:21" ht="14.25" collapsed="1" thickBot="1" thickTop="1">
      <c r="A41" s="87" t="s">
        <v>33</v>
      </c>
      <c r="B41" s="161">
        <v>6</v>
      </c>
      <c r="C41" s="88">
        <f aca="true" t="shared" si="10" ref="C41:U41">AVERAGE(C42:C47)</f>
        <v>1</v>
      </c>
      <c r="D41" s="88">
        <f t="shared" si="10"/>
        <v>1.3333333333333333</v>
      </c>
      <c r="E41" s="88">
        <f t="shared" si="10"/>
        <v>1.6666666666666667</v>
      </c>
      <c r="F41" s="88">
        <f t="shared" si="10"/>
        <v>1.6666666666666667</v>
      </c>
      <c r="G41" s="88">
        <f t="shared" si="10"/>
        <v>1.1666666666666667</v>
      </c>
      <c r="H41" s="88">
        <f t="shared" si="10"/>
        <v>1.5</v>
      </c>
      <c r="I41" s="88">
        <f t="shared" si="10"/>
        <v>1.1666666666666667</v>
      </c>
      <c r="J41" s="88">
        <f t="shared" si="10"/>
        <v>1.6666666666666667</v>
      </c>
      <c r="K41" s="88">
        <f t="shared" si="10"/>
        <v>2</v>
      </c>
      <c r="L41" s="88">
        <f t="shared" si="10"/>
        <v>1.3333333333333333</v>
      </c>
      <c r="M41" s="88">
        <f t="shared" si="10"/>
        <v>1.1666666666666667</v>
      </c>
      <c r="N41" s="88">
        <f t="shared" si="10"/>
        <v>1.3333333333333333</v>
      </c>
      <c r="O41" s="88">
        <f t="shared" si="10"/>
        <v>1.3333333333333333</v>
      </c>
      <c r="P41" s="88">
        <f t="shared" si="10"/>
        <v>1.5</v>
      </c>
      <c r="Q41" s="88">
        <f t="shared" si="10"/>
        <v>1</v>
      </c>
      <c r="R41" s="88">
        <f t="shared" si="10"/>
        <v>1.6666666666666667</v>
      </c>
      <c r="S41" s="88">
        <f t="shared" si="10"/>
        <v>2</v>
      </c>
      <c r="T41" s="88">
        <f t="shared" si="10"/>
        <v>1.1666666666666667</v>
      </c>
      <c r="U41" s="89">
        <f t="shared" si="10"/>
        <v>25.666666666666668</v>
      </c>
    </row>
    <row r="42" spans="1:21" ht="14.25" hidden="1" outlineLevel="1" thickBot="1" thickTop="1">
      <c r="A42" s="81"/>
      <c r="B42" s="162"/>
      <c r="C42" s="108">
        <v>1</v>
      </c>
      <c r="D42" s="109">
        <v>1</v>
      </c>
      <c r="E42" s="109">
        <v>2</v>
      </c>
      <c r="F42" s="109">
        <v>1</v>
      </c>
      <c r="G42" s="109">
        <v>1</v>
      </c>
      <c r="H42" s="109">
        <v>3</v>
      </c>
      <c r="I42" s="109">
        <v>1</v>
      </c>
      <c r="J42" s="109">
        <v>2</v>
      </c>
      <c r="K42" s="109">
        <v>2</v>
      </c>
      <c r="L42" s="109">
        <v>1</v>
      </c>
      <c r="M42" s="109">
        <v>2</v>
      </c>
      <c r="N42" s="109">
        <v>1</v>
      </c>
      <c r="O42" s="109">
        <v>1</v>
      </c>
      <c r="P42" s="109">
        <v>1</v>
      </c>
      <c r="Q42" s="109">
        <v>1</v>
      </c>
      <c r="R42" s="109">
        <v>3</v>
      </c>
      <c r="S42" s="109">
        <v>1</v>
      </c>
      <c r="T42" s="110">
        <v>1</v>
      </c>
      <c r="U42" s="94">
        <f aca="true" t="shared" si="11" ref="U42:U47">SUM(C42:T42)</f>
        <v>26</v>
      </c>
    </row>
    <row r="43" spans="1:21" ht="14.25" hidden="1" outlineLevel="1" thickBot="1" thickTop="1">
      <c r="A43" s="81"/>
      <c r="B43" s="163"/>
      <c r="C43" s="102">
        <v>1</v>
      </c>
      <c r="D43" s="103">
        <v>2</v>
      </c>
      <c r="E43" s="103">
        <v>2</v>
      </c>
      <c r="F43" s="103">
        <v>3</v>
      </c>
      <c r="G43" s="103">
        <v>1</v>
      </c>
      <c r="H43" s="103">
        <v>1</v>
      </c>
      <c r="I43" s="103">
        <v>2</v>
      </c>
      <c r="J43" s="103">
        <v>2</v>
      </c>
      <c r="K43" s="103">
        <v>2</v>
      </c>
      <c r="L43" s="103">
        <v>3</v>
      </c>
      <c r="M43" s="103">
        <v>1</v>
      </c>
      <c r="N43" s="103">
        <v>2</v>
      </c>
      <c r="O43" s="103">
        <v>3</v>
      </c>
      <c r="P43" s="103">
        <v>1</v>
      </c>
      <c r="Q43" s="103">
        <v>1</v>
      </c>
      <c r="R43" s="103">
        <v>2</v>
      </c>
      <c r="S43" s="103">
        <v>2</v>
      </c>
      <c r="T43" s="104">
        <v>1</v>
      </c>
      <c r="U43" s="94">
        <f t="shared" si="11"/>
        <v>32</v>
      </c>
    </row>
    <row r="44" spans="1:21" ht="14.25" hidden="1" outlineLevel="1" thickBot="1" thickTop="1">
      <c r="A44" s="81"/>
      <c r="B44" s="163"/>
      <c r="C44" s="102">
        <v>1</v>
      </c>
      <c r="D44" s="103">
        <v>1</v>
      </c>
      <c r="E44" s="103">
        <v>1</v>
      </c>
      <c r="F44" s="103">
        <v>1</v>
      </c>
      <c r="G44" s="103">
        <v>1</v>
      </c>
      <c r="H44" s="103">
        <v>1</v>
      </c>
      <c r="I44" s="103">
        <v>1</v>
      </c>
      <c r="J44" s="103">
        <v>2</v>
      </c>
      <c r="K44" s="103">
        <v>3</v>
      </c>
      <c r="L44" s="103">
        <v>1</v>
      </c>
      <c r="M44" s="103">
        <v>1</v>
      </c>
      <c r="N44" s="103">
        <v>1</v>
      </c>
      <c r="O44" s="103">
        <v>1</v>
      </c>
      <c r="P44" s="103">
        <v>1</v>
      </c>
      <c r="Q44" s="103">
        <v>1</v>
      </c>
      <c r="R44" s="103">
        <v>1</v>
      </c>
      <c r="S44" s="103">
        <v>2</v>
      </c>
      <c r="T44" s="104">
        <v>1</v>
      </c>
      <c r="U44" s="94">
        <f t="shared" si="11"/>
        <v>22</v>
      </c>
    </row>
    <row r="45" spans="1:21" ht="14.25" hidden="1" outlineLevel="1" thickBot="1" thickTop="1">
      <c r="A45" s="81"/>
      <c r="B45" s="163"/>
      <c r="C45" s="102">
        <v>1</v>
      </c>
      <c r="D45" s="103">
        <v>2</v>
      </c>
      <c r="E45" s="103">
        <v>1</v>
      </c>
      <c r="F45" s="103">
        <v>1</v>
      </c>
      <c r="G45" s="103">
        <v>1</v>
      </c>
      <c r="H45" s="103">
        <v>1</v>
      </c>
      <c r="I45" s="103">
        <v>1</v>
      </c>
      <c r="J45" s="103">
        <v>2</v>
      </c>
      <c r="K45" s="103">
        <v>1</v>
      </c>
      <c r="L45" s="103">
        <v>1</v>
      </c>
      <c r="M45" s="103">
        <v>1</v>
      </c>
      <c r="N45" s="103">
        <v>2</v>
      </c>
      <c r="O45" s="103">
        <v>1</v>
      </c>
      <c r="P45" s="103">
        <v>1</v>
      </c>
      <c r="Q45" s="103">
        <v>1</v>
      </c>
      <c r="R45" s="103">
        <v>1</v>
      </c>
      <c r="S45" s="103">
        <v>2</v>
      </c>
      <c r="T45" s="104">
        <v>2</v>
      </c>
      <c r="U45" s="94">
        <f t="shared" si="11"/>
        <v>23</v>
      </c>
    </row>
    <row r="46" spans="1:21" ht="14.25" hidden="1" outlineLevel="1" thickBot="1" thickTop="1">
      <c r="A46" s="81"/>
      <c r="B46" s="163"/>
      <c r="C46" s="102">
        <v>1</v>
      </c>
      <c r="D46" s="103">
        <v>1</v>
      </c>
      <c r="E46" s="103">
        <v>1</v>
      </c>
      <c r="F46" s="103">
        <v>2</v>
      </c>
      <c r="G46" s="103">
        <v>1</v>
      </c>
      <c r="H46" s="103">
        <v>2</v>
      </c>
      <c r="I46" s="103">
        <v>1</v>
      </c>
      <c r="J46" s="103">
        <v>1</v>
      </c>
      <c r="K46" s="103">
        <v>1</v>
      </c>
      <c r="L46" s="103">
        <v>1</v>
      </c>
      <c r="M46" s="103">
        <v>1</v>
      </c>
      <c r="N46" s="103">
        <v>1</v>
      </c>
      <c r="O46" s="103">
        <v>1</v>
      </c>
      <c r="P46" s="103">
        <v>3</v>
      </c>
      <c r="Q46" s="103">
        <v>1</v>
      </c>
      <c r="R46" s="103">
        <v>1</v>
      </c>
      <c r="S46" s="103">
        <v>3</v>
      </c>
      <c r="T46" s="104">
        <v>1</v>
      </c>
      <c r="U46" s="94">
        <f t="shared" si="11"/>
        <v>24</v>
      </c>
    </row>
    <row r="47" spans="1:21" ht="14.25" hidden="1" outlineLevel="1" thickBot="1" thickTop="1">
      <c r="A47" s="81"/>
      <c r="B47" s="163"/>
      <c r="C47" s="105">
        <v>1</v>
      </c>
      <c r="D47" s="106">
        <v>1</v>
      </c>
      <c r="E47" s="106">
        <v>3</v>
      </c>
      <c r="F47" s="106">
        <v>2</v>
      </c>
      <c r="G47" s="106">
        <v>2</v>
      </c>
      <c r="H47" s="106">
        <v>1</v>
      </c>
      <c r="I47" s="106">
        <v>1</v>
      </c>
      <c r="J47" s="106">
        <v>1</v>
      </c>
      <c r="K47" s="106">
        <v>3</v>
      </c>
      <c r="L47" s="106">
        <v>1</v>
      </c>
      <c r="M47" s="106">
        <v>1</v>
      </c>
      <c r="N47" s="106">
        <v>1</v>
      </c>
      <c r="O47" s="106">
        <v>1</v>
      </c>
      <c r="P47" s="106">
        <v>2</v>
      </c>
      <c r="Q47" s="106">
        <v>1</v>
      </c>
      <c r="R47" s="106">
        <v>2</v>
      </c>
      <c r="S47" s="106">
        <v>2</v>
      </c>
      <c r="T47" s="107">
        <v>1</v>
      </c>
      <c r="U47" s="94">
        <f t="shared" si="11"/>
        <v>27</v>
      </c>
    </row>
    <row r="48" spans="1:21" ht="14.25" collapsed="1" thickBot="1" thickTop="1">
      <c r="A48" s="87" t="s">
        <v>41</v>
      </c>
      <c r="B48" s="161">
        <v>5</v>
      </c>
      <c r="C48" s="88">
        <f aca="true" t="shared" si="12" ref="C48:U48">AVERAGE(C49:C54)</f>
        <v>1.5</v>
      </c>
      <c r="D48" s="88">
        <f t="shared" si="12"/>
        <v>1.3333333333333333</v>
      </c>
      <c r="E48" s="88">
        <f t="shared" si="12"/>
        <v>1.8333333333333333</v>
      </c>
      <c r="F48" s="88">
        <f t="shared" si="12"/>
        <v>1.5</v>
      </c>
      <c r="G48" s="88">
        <f t="shared" si="12"/>
        <v>1.5</v>
      </c>
      <c r="H48" s="88">
        <f t="shared" si="12"/>
        <v>1</v>
      </c>
      <c r="I48" s="88">
        <f t="shared" si="12"/>
        <v>1</v>
      </c>
      <c r="J48" s="88">
        <f t="shared" si="12"/>
        <v>1.6666666666666667</v>
      </c>
      <c r="K48" s="88">
        <f t="shared" si="12"/>
        <v>2.1666666666666665</v>
      </c>
      <c r="L48" s="88">
        <f t="shared" si="12"/>
        <v>1.3333333333333333</v>
      </c>
      <c r="M48" s="88">
        <f t="shared" si="12"/>
        <v>1.3333333333333333</v>
      </c>
      <c r="N48" s="88">
        <f t="shared" si="12"/>
        <v>1.1666666666666667</v>
      </c>
      <c r="O48" s="88">
        <f t="shared" si="12"/>
        <v>1</v>
      </c>
      <c r="P48" s="88">
        <f t="shared" si="12"/>
        <v>1.2</v>
      </c>
      <c r="Q48" s="88">
        <f t="shared" si="12"/>
        <v>1.2</v>
      </c>
      <c r="R48" s="88">
        <f t="shared" si="12"/>
        <v>2.2</v>
      </c>
      <c r="S48" s="88">
        <f t="shared" si="12"/>
        <v>1.8</v>
      </c>
      <c r="T48" s="88">
        <f t="shared" si="12"/>
        <v>1.8</v>
      </c>
      <c r="U48" s="89">
        <f t="shared" si="12"/>
        <v>26.2</v>
      </c>
    </row>
    <row r="49" spans="1:21" ht="14.25" hidden="1" outlineLevel="1" thickBot="1" thickTop="1">
      <c r="A49" s="81"/>
      <c r="B49" s="162"/>
      <c r="C49" s="108">
        <v>2</v>
      </c>
      <c r="D49" s="109">
        <v>2</v>
      </c>
      <c r="E49" s="109">
        <v>1</v>
      </c>
      <c r="F49" s="109">
        <v>1</v>
      </c>
      <c r="G49" s="109">
        <v>2</v>
      </c>
      <c r="H49" s="109">
        <v>1</v>
      </c>
      <c r="I49" s="109">
        <v>1</v>
      </c>
      <c r="J49" s="109">
        <v>1</v>
      </c>
      <c r="K49" s="109">
        <v>1</v>
      </c>
      <c r="L49" s="109">
        <v>1</v>
      </c>
      <c r="M49" s="109">
        <v>2</v>
      </c>
      <c r="N49" s="109">
        <v>2</v>
      </c>
      <c r="O49" s="109">
        <v>1</v>
      </c>
      <c r="P49" s="109">
        <v>2</v>
      </c>
      <c r="Q49" s="109">
        <v>1</v>
      </c>
      <c r="R49" s="109">
        <v>4</v>
      </c>
      <c r="S49" s="109">
        <v>3</v>
      </c>
      <c r="T49" s="110">
        <v>2</v>
      </c>
      <c r="U49" s="94">
        <f aca="true" t="shared" si="13" ref="U49:U54">SUM(C49:T49)</f>
        <v>30</v>
      </c>
    </row>
    <row r="50" spans="1:21" ht="14.25" hidden="1" outlineLevel="1" thickBot="1" thickTop="1">
      <c r="A50" s="81"/>
      <c r="B50" s="163"/>
      <c r="C50" s="102">
        <v>2</v>
      </c>
      <c r="D50" s="103">
        <v>1</v>
      </c>
      <c r="E50" s="103">
        <v>2</v>
      </c>
      <c r="F50" s="103">
        <v>2</v>
      </c>
      <c r="G50" s="103">
        <v>1</v>
      </c>
      <c r="H50" s="103">
        <v>1</v>
      </c>
      <c r="I50" s="103">
        <v>1</v>
      </c>
      <c r="J50" s="103">
        <v>2</v>
      </c>
      <c r="K50" s="103">
        <v>2</v>
      </c>
      <c r="L50" s="103">
        <v>1</v>
      </c>
      <c r="M50" s="103">
        <v>1</v>
      </c>
      <c r="N50" s="103">
        <v>1</v>
      </c>
      <c r="O50" s="103">
        <v>1</v>
      </c>
      <c r="P50" s="103">
        <v>1</v>
      </c>
      <c r="Q50" s="103">
        <v>1</v>
      </c>
      <c r="R50" s="103">
        <v>2</v>
      </c>
      <c r="S50" s="103">
        <v>3</v>
      </c>
      <c r="T50" s="104">
        <v>2</v>
      </c>
      <c r="U50" s="94">
        <f t="shared" si="13"/>
        <v>27</v>
      </c>
    </row>
    <row r="51" spans="1:21" ht="14.25" hidden="1" outlineLevel="1" thickBot="1" thickTop="1">
      <c r="A51" s="81"/>
      <c r="B51" s="163"/>
      <c r="C51" s="102">
        <v>1</v>
      </c>
      <c r="D51" s="103">
        <v>2</v>
      </c>
      <c r="E51" s="103">
        <v>2</v>
      </c>
      <c r="F51" s="103">
        <v>1</v>
      </c>
      <c r="G51" s="103">
        <v>1</v>
      </c>
      <c r="H51" s="103">
        <v>1</v>
      </c>
      <c r="I51" s="103">
        <v>1</v>
      </c>
      <c r="J51" s="103">
        <v>1</v>
      </c>
      <c r="K51" s="103">
        <v>3</v>
      </c>
      <c r="L51" s="103">
        <v>1</v>
      </c>
      <c r="M51" s="103">
        <v>1</v>
      </c>
      <c r="N51" s="103">
        <v>1</v>
      </c>
      <c r="O51" s="103">
        <v>1</v>
      </c>
      <c r="P51" s="103">
        <v>1</v>
      </c>
      <c r="Q51" s="103">
        <v>1</v>
      </c>
      <c r="R51" s="103">
        <v>3</v>
      </c>
      <c r="S51" s="103">
        <v>1</v>
      </c>
      <c r="T51" s="104">
        <v>2</v>
      </c>
      <c r="U51" s="94">
        <f t="shared" si="13"/>
        <v>25</v>
      </c>
    </row>
    <row r="52" spans="1:21" ht="14.25" hidden="1" outlineLevel="1" thickBot="1" thickTop="1">
      <c r="A52" s="81"/>
      <c r="B52" s="163"/>
      <c r="C52" s="105">
        <v>1</v>
      </c>
      <c r="D52" s="106">
        <v>1</v>
      </c>
      <c r="E52" s="106">
        <v>2</v>
      </c>
      <c r="F52" s="106">
        <v>1</v>
      </c>
      <c r="G52" s="106">
        <v>2</v>
      </c>
      <c r="H52" s="106">
        <v>1</v>
      </c>
      <c r="I52" s="106">
        <v>1</v>
      </c>
      <c r="J52" s="106">
        <v>2</v>
      </c>
      <c r="K52" s="106">
        <v>3</v>
      </c>
      <c r="L52" s="106">
        <v>3</v>
      </c>
      <c r="M52" s="106">
        <v>1</v>
      </c>
      <c r="N52" s="106">
        <v>1</v>
      </c>
      <c r="O52" s="106">
        <v>1</v>
      </c>
      <c r="P52" s="166"/>
      <c r="Q52" s="166"/>
      <c r="R52" s="166"/>
      <c r="S52" s="166"/>
      <c r="T52" s="167"/>
      <c r="U52" s="168"/>
    </row>
    <row r="53" spans="1:21" ht="14.25" hidden="1" outlineLevel="1" thickBot="1" thickTop="1">
      <c r="A53" s="81"/>
      <c r="B53" s="163"/>
      <c r="C53" s="115">
        <v>1</v>
      </c>
      <c r="D53" s="116">
        <v>1</v>
      </c>
      <c r="E53" s="116">
        <v>3</v>
      </c>
      <c r="F53" s="116">
        <v>2</v>
      </c>
      <c r="G53" s="116">
        <v>1</v>
      </c>
      <c r="H53" s="116">
        <v>1</v>
      </c>
      <c r="I53" s="116">
        <v>1</v>
      </c>
      <c r="J53" s="116">
        <v>2</v>
      </c>
      <c r="K53" s="116">
        <v>2</v>
      </c>
      <c r="L53" s="116">
        <v>1</v>
      </c>
      <c r="M53" s="116">
        <v>2</v>
      </c>
      <c r="N53" s="116">
        <v>1</v>
      </c>
      <c r="O53" s="116">
        <v>1</v>
      </c>
      <c r="P53" s="116">
        <v>1</v>
      </c>
      <c r="Q53" s="116">
        <v>2</v>
      </c>
      <c r="R53" s="116">
        <v>1</v>
      </c>
      <c r="S53" s="116">
        <v>1</v>
      </c>
      <c r="T53" s="117">
        <v>1</v>
      </c>
      <c r="U53" s="94">
        <f t="shared" si="13"/>
        <v>25</v>
      </c>
    </row>
    <row r="54" spans="1:21" ht="14.25" hidden="1" outlineLevel="1" thickBot="1" thickTop="1">
      <c r="A54" s="81"/>
      <c r="B54" s="164"/>
      <c r="C54" s="111">
        <v>2</v>
      </c>
      <c r="D54" s="112">
        <v>1</v>
      </c>
      <c r="E54" s="112">
        <v>1</v>
      </c>
      <c r="F54" s="112">
        <v>2</v>
      </c>
      <c r="G54" s="112">
        <v>2</v>
      </c>
      <c r="H54" s="112">
        <v>1</v>
      </c>
      <c r="I54" s="112">
        <v>1</v>
      </c>
      <c r="J54" s="112">
        <v>2</v>
      </c>
      <c r="K54" s="112">
        <v>2</v>
      </c>
      <c r="L54" s="112">
        <v>1</v>
      </c>
      <c r="M54" s="112">
        <v>1</v>
      </c>
      <c r="N54" s="112">
        <v>1</v>
      </c>
      <c r="O54" s="112">
        <v>1</v>
      </c>
      <c r="P54" s="112">
        <v>1</v>
      </c>
      <c r="Q54" s="112">
        <v>1</v>
      </c>
      <c r="R54" s="112">
        <v>1</v>
      </c>
      <c r="S54" s="112">
        <v>1</v>
      </c>
      <c r="T54" s="113">
        <v>2</v>
      </c>
      <c r="U54" s="94">
        <f t="shared" si="13"/>
        <v>24</v>
      </c>
    </row>
    <row r="55" spans="1:21" ht="14.25" collapsed="1" thickBot="1" thickTop="1">
      <c r="A55" s="87" t="s">
        <v>48</v>
      </c>
      <c r="B55" s="161">
        <v>6</v>
      </c>
      <c r="C55" s="88">
        <f aca="true" t="shared" si="14" ref="C55:U55">AVERAGE(C56:C61)</f>
        <v>1.3333333333333333</v>
      </c>
      <c r="D55" s="88">
        <f t="shared" si="14"/>
        <v>1.5</v>
      </c>
      <c r="E55" s="88">
        <f t="shared" si="14"/>
        <v>1.1666666666666667</v>
      </c>
      <c r="F55" s="88">
        <f t="shared" si="14"/>
        <v>1.1666666666666667</v>
      </c>
      <c r="G55" s="88">
        <f t="shared" si="14"/>
        <v>1.5</v>
      </c>
      <c r="H55" s="88">
        <f t="shared" si="14"/>
        <v>1.3333333333333333</v>
      </c>
      <c r="I55" s="88">
        <f t="shared" si="14"/>
        <v>1.8333333333333333</v>
      </c>
      <c r="J55" s="88">
        <f t="shared" si="14"/>
        <v>1.6666666666666667</v>
      </c>
      <c r="K55" s="88">
        <f t="shared" si="14"/>
        <v>1.3333333333333333</v>
      </c>
      <c r="L55" s="88">
        <f t="shared" si="14"/>
        <v>1</v>
      </c>
      <c r="M55" s="88">
        <f t="shared" si="14"/>
        <v>1.8333333333333333</v>
      </c>
      <c r="N55" s="88">
        <f t="shared" si="14"/>
        <v>1.1666666666666667</v>
      </c>
      <c r="O55" s="88">
        <f t="shared" si="14"/>
        <v>2.1666666666666665</v>
      </c>
      <c r="P55" s="88">
        <f t="shared" si="14"/>
        <v>1.6666666666666667</v>
      </c>
      <c r="Q55" s="88">
        <f t="shared" si="14"/>
        <v>1.1666666666666667</v>
      </c>
      <c r="R55" s="88">
        <f t="shared" si="14"/>
        <v>1.6666666666666667</v>
      </c>
      <c r="S55" s="88">
        <f t="shared" si="14"/>
        <v>1.6666666666666667</v>
      </c>
      <c r="T55" s="88">
        <f t="shared" si="14"/>
        <v>1.8333333333333333</v>
      </c>
      <c r="U55" s="89">
        <f t="shared" si="14"/>
        <v>27</v>
      </c>
    </row>
    <row r="56" spans="1:21" ht="14.25" hidden="1" outlineLevel="1" thickBot="1" thickTop="1">
      <c r="A56" s="81"/>
      <c r="B56" s="162"/>
      <c r="C56" s="108">
        <v>1</v>
      </c>
      <c r="D56" s="109">
        <v>1</v>
      </c>
      <c r="E56" s="109">
        <v>1</v>
      </c>
      <c r="F56" s="109">
        <v>1</v>
      </c>
      <c r="G56" s="109">
        <v>1</v>
      </c>
      <c r="H56" s="109">
        <v>2</v>
      </c>
      <c r="I56" s="109">
        <v>1</v>
      </c>
      <c r="J56" s="109">
        <v>2</v>
      </c>
      <c r="K56" s="109">
        <v>1</v>
      </c>
      <c r="L56" s="109">
        <v>1</v>
      </c>
      <c r="M56" s="109">
        <v>1</v>
      </c>
      <c r="N56" s="109">
        <v>2</v>
      </c>
      <c r="O56" s="109">
        <v>2</v>
      </c>
      <c r="P56" s="109">
        <v>5</v>
      </c>
      <c r="Q56" s="109">
        <v>1</v>
      </c>
      <c r="R56" s="109">
        <v>2</v>
      </c>
      <c r="S56" s="109">
        <v>3</v>
      </c>
      <c r="T56" s="110">
        <v>2</v>
      </c>
      <c r="U56" s="94">
        <f aca="true" t="shared" si="15" ref="U56:U61">SUM(C56:T56)</f>
        <v>30</v>
      </c>
    </row>
    <row r="57" spans="1:21" ht="14.25" hidden="1" outlineLevel="1" thickBot="1" thickTop="1">
      <c r="A57" s="81"/>
      <c r="B57" s="163"/>
      <c r="C57" s="102">
        <v>1</v>
      </c>
      <c r="D57" s="103">
        <v>2</v>
      </c>
      <c r="E57" s="103">
        <v>1</v>
      </c>
      <c r="F57" s="103">
        <v>1</v>
      </c>
      <c r="G57" s="103">
        <v>1</v>
      </c>
      <c r="H57" s="103">
        <v>1</v>
      </c>
      <c r="I57" s="103">
        <v>2</v>
      </c>
      <c r="J57" s="103">
        <v>2</v>
      </c>
      <c r="K57" s="103">
        <v>2</v>
      </c>
      <c r="L57" s="103">
        <v>1</v>
      </c>
      <c r="M57" s="103">
        <v>2</v>
      </c>
      <c r="N57" s="103">
        <v>1</v>
      </c>
      <c r="O57" s="103">
        <v>2</v>
      </c>
      <c r="P57" s="103">
        <v>1</v>
      </c>
      <c r="Q57" s="103">
        <v>2</v>
      </c>
      <c r="R57" s="103">
        <v>2</v>
      </c>
      <c r="S57" s="103">
        <v>2</v>
      </c>
      <c r="T57" s="104">
        <v>2</v>
      </c>
      <c r="U57" s="94">
        <f t="shared" si="15"/>
        <v>28</v>
      </c>
    </row>
    <row r="58" spans="1:21" ht="14.25" hidden="1" outlineLevel="1" thickBot="1" thickTop="1">
      <c r="A58" s="81"/>
      <c r="B58" s="163"/>
      <c r="C58" s="102">
        <v>2</v>
      </c>
      <c r="D58" s="103">
        <v>1</v>
      </c>
      <c r="E58" s="103">
        <v>2</v>
      </c>
      <c r="F58" s="103">
        <v>2</v>
      </c>
      <c r="G58" s="103">
        <v>2</v>
      </c>
      <c r="H58" s="103">
        <v>1</v>
      </c>
      <c r="I58" s="103">
        <v>1</v>
      </c>
      <c r="J58" s="103">
        <v>1</v>
      </c>
      <c r="K58" s="103">
        <v>1</v>
      </c>
      <c r="L58" s="103">
        <v>1</v>
      </c>
      <c r="M58" s="103">
        <v>2</v>
      </c>
      <c r="N58" s="103">
        <v>1</v>
      </c>
      <c r="O58" s="103">
        <v>2</v>
      </c>
      <c r="P58" s="103">
        <v>1</v>
      </c>
      <c r="Q58" s="103">
        <v>1</v>
      </c>
      <c r="R58" s="103">
        <v>1</v>
      </c>
      <c r="S58" s="103">
        <v>2</v>
      </c>
      <c r="T58" s="104">
        <v>2</v>
      </c>
      <c r="U58" s="94">
        <f t="shared" si="15"/>
        <v>26</v>
      </c>
    </row>
    <row r="59" spans="1:21" ht="14.25" hidden="1" outlineLevel="1" thickBot="1" thickTop="1">
      <c r="A59" s="81"/>
      <c r="B59" s="163"/>
      <c r="C59" s="102">
        <v>1</v>
      </c>
      <c r="D59" s="103">
        <v>1</v>
      </c>
      <c r="E59" s="103">
        <v>1</v>
      </c>
      <c r="F59" s="103">
        <v>1</v>
      </c>
      <c r="G59" s="103">
        <v>2</v>
      </c>
      <c r="H59" s="103">
        <v>1</v>
      </c>
      <c r="I59" s="103">
        <v>1</v>
      </c>
      <c r="J59" s="103">
        <v>1</v>
      </c>
      <c r="K59" s="103">
        <v>1</v>
      </c>
      <c r="L59" s="103">
        <v>1</v>
      </c>
      <c r="M59" s="103">
        <v>2</v>
      </c>
      <c r="N59" s="103">
        <v>1</v>
      </c>
      <c r="O59" s="103">
        <v>2</v>
      </c>
      <c r="P59" s="103">
        <v>1</v>
      </c>
      <c r="Q59" s="103">
        <v>1</v>
      </c>
      <c r="R59" s="103">
        <v>2</v>
      </c>
      <c r="S59" s="103">
        <v>1</v>
      </c>
      <c r="T59" s="104">
        <v>2</v>
      </c>
      <c r="U59" s="94">
        <f t="shared" si="15"/>
        <v>23</v>
      </c>
    </row>
    <row r="60" spans="1:21" ht="14.25" hidden="1" outlineLevel="1" thickBot="1" thickTop="1">
      <c r="A60" s="81"/>
      <c r="B60" s="163"/>
      <c r="C60" s="102">
        <v>1</v>
      </c>
      <c r="D60" s="103">
        <v>2</v>
      </c>
      <c r="E60" s="103">
        <v>1</v>
      </c>
      <c r="F60" s="103">
        <v>1</v>
      </c>
      <c r="G60" s="103">
        <v>1</v>
      </c>
      <c r="H60" s="103">
        <v>1</v>
      </c>
      <c r="I60" s="103">
        <v>1</v>
      </c>
      <c r="J60" s="103">
        <v>2</v>
      </c>
      <c r="K60" s="103">
        <v>1</v>
      </c>
      <c r="L60" s="103">
        <v>1</v>
      </c>
      <c r="M60" s="103">
        <v>2</v>
      </c>
      <c r="N60" s="103">
        <v>1</v>
      </c>
      <c r="O60" s="103">
        <v>2</v>
      </c>
      <c r="P60" s="103">
        <v>1</v>
      </c>
      <c r="Q60" s="103">
        <v>1</v>
      </c>
      <c r="R60" s="103">
        <v>2</v>
      </c>
      <c r="S60" s="103">
        <v>1</v>
      </c>
      <c r="T60" s="104">
        <v>2</v>
      </c>
      <c r="U60" s="94">
        <f t="shared" si="15"/>
        <v>24</v>
      </c>
    </row>
    <row r="61" spans="1:21" ht="14.25" hidden="1" outlineLevel="1" thickBot="1" thickTop="1">
      <c r="A61" s="81"/>
      <c r="B61" s="163"/>
      <c r="C61" s="99">
        <v>2</v>
      </c>
      <c r="D61" s="100">
        <v>2</v>
      </c>
      <c r="E61" s="100">
        <v>1</v>
      </c>
      <c r="F61" s="100">
        <v>1</v>
      </c>
      <c r="G61" s="100">
        <v>2</v>
      </c>
      <c r="H61" s="100">
        <v>2</v>
      </c>
      <c r="I61" s="100">
        <v>5</v>
      </c>
      <c r="J61" s="100">
        <v>2</v>
      </c>
      <c r="K61" s="100">
        <v>2</v>
      </c>
      <c r="L61" s="100">
        <v>1</v>
      </c>
      <c r="M61" s="100">
        <v>2</v>
      </c>
      <c r="N61" s="100">
        <v>1</v>
      </c>
      <c r="O61" s="100">
        <v>3</v>
      </c>
      <c r="P61" s="100">
        <v>1</v>
      </c>
      <c r="Q61" s="100">
        <v>1</v>
      </c>
      <c r="R61" s="100">
        <v>1</v>
      </c>
      <c r="S61" s="100">
        <v>1</v>
      </c>
      <c r="T61" s="101">
        <v>1</v>
      </c>
      <c r="U61" s="94">
        <f t="shared" si="15"/>
        <v>31</v>
      </c>
    </row>
    <row r="62" spans="1:21" ht="14.25" collapsed="1" thickBot="1" thickTop="1">
      <c r="A62" s="87" t="s">
        <v>47</v>
      </c>
      <c r="B62" s="161">
        <v>6</v>
      </c>
      <c r="C62" s="88">
        <f aca="true" t="shared" si="16" ref="C62:T62">AVERAGE(C63:C68)</f>
        <v>1.1666666666666667</v>
      </c>
      <c r="D62" s="88">
        <f t="shared" si="16"/>
        <v>1.1666666666666667</v>
      </c>
      <c r="E62" s="88">
        <f t="shared" si="16"/>
        <v>1.3333333333333333</v>
      </c>
      <c r="F62" s="88">
        <f t="shared" si="16"/>
        <v>1.1666666666666667</v>
      </c>
      <c r="G62" s="88">
        <f t="shared" si="16"/>
        <v>1.6666666666666667</v>
      </c>
      <c r="H62" s="88">
        <f t="shared" si="16"/>
        <v>1.1666666666666667</v>
      </c>
      <c r="I62" s="88">
        <f t="shared" si="16"/>
        <v>2</v>
      </c>
      <c r="J62" s="88">
        <f t="shared" si="16"/>
        <v>1.1666666666666667</v>
      </c>
      <c r="K62" s="88">
        <f t="shared" si="16"/>
        <v>2.1666666666666665</v>
      </c>
      <c r="L62" s="88">
        <f t="shared" si="16"/>
        <v>1.8333333333333333</v>
      </c>
      <c r="M62" s="88">
        <f t="shared" si="16"/>
        <v>2</v>
      </c>
      <c r="N62" s="88">
        <f t="shared" si="16"/>
        <v>1.6666666666666667</v>
      </c>
      <c r="O62" s="88">
        <f t="shared" si="16"/>
        <v>1.3333333333333333</v>
      </c>
      <c r="P62" s="88">
        <f t="shared" si="16"/>
        <v>1.6666666666666667</v>
      </c>
      <c r="Q62" s="88">
        <f t="shared" si="16"/>
        <v>1</v>
      </c>
      <c r="R62" s="88">
        <f t="shared" si="16"/>
        <v>2</v>
      </c>
      <c r="S62" s="88">
        <f t="shared" si="16"/>
        <v>1.3333333333333333</v>
      </c>
      <c r="T62" s="88">
        <f t="shared" si="16"/>
        <v>1.3333333333333333</v>
      </c>
      <c r="U62" s="89">
        <f>AVERAGE(U63:U68)</f>
        <v>27.166666666666668</v>
      </c>
    </row>
    <row r="63" spans="1:21" ht="14.25" hidden="1" outlineLevel="1" thickBot="1" thickTop="1">
      <c r="A63" s="81"/>
      <c r="B63" s="162"/>
      <c r="C63" s="90">
        <v>1</v>
      </c>
      <c r="D63" s="91">
        <v>1</v>
      </c>
      <c r="E63" s="91">
        <v>1</v>
      </c>
      <c r="F63" s="91">
        <v>1</v>
      </c>
      <c r="G63" s="91">
        <v>1</v>
      </c>
      <c r="H63" s="91">
        <v>1</v>
      </c>
      <c r="I63" s="91">
        <v>4</v>
      </c>
      <c r="J63" s="91">
        <v>1</v>
      </c>
      <c r="K63" s="91">
        <v>4</v>
      </c>
      <c r="L63" s="91">
        <v>2</v>
      </c>
      <c r="M63" s="91">
        <v>1</v>
      </c>
      <c r="N63" s="91">
        <v>2</v>
      </c>
      <c r="O63" s="91">
        <v>2</v>
      </c>
      <c r="P63" s="91">
        <v>1</v>
      </c>
      <c r="Q63" s="91">
        <v>1</v>
      </c>
      <c r="R63" s="91">
        <v>1</v>
      </c>
      <c r="S63" s="91">
        <v>1</v>
      </c>
      <c r="T63" s="114">
        <v>1</v>
      </c>
      <c r="U63" s="94">
        <f aca="true" t="shared" si="17" ref="U63:U68">SUM(C63:T63)</f>
        <v>27</v>
      </c>
    </row>
    <row r="64" spans="1:21" ht="14.25" hidden="1" outlineLevel="1" thickBot="1" thickTop="1">
      <c r="A64" s="81"/>
      <c r="B64" s="163"/>
      <c r="C64" s="95">
        <v>1</v>
      </c>
      <c r="D64" s="96">
        <v>1</v>
      </c>
      <c r="E64" s="96">
        <v>1</v>
      </c>
      <c r="F64" s="96">
        <v>1</v>
      </c>
      <c r="G64" s="96">
        <v>2</v>
      </c>
      <c r="H64" s="96">
        <v>1</v>
      </c>
      <c r="I64" s="96">
        <v>1</v>
      </c>
      <c r="J64" s="96">
        <v>1</v>
      </c>
      <c r="K64" s="96">
        <v>3</v>
      </c>
      <c r="L64" s="96">
        <v>1</v>
      </c>
      <c r="M64" s="96">
        <v>4</v>
      </c>
      <c r="N64" s="96">
        <v>2</v>
      </c>
      <c r="O64" s="96">
        <v>1</v>
      </c>
      <c r="P64" s="96">
        <v>1</v>
      </c>
      <c r="Q64" s="96">
        <v>1</v>
      </c>
      <c r="R64" s="96">
        <v>1</v>
      </c>
      <c r="S64" s="96">
        <v>2</v>
      </c>
      <c r="T64" s="98">
        <v>1</v>
      </c>
      <c r="U64" s="94">
        <f t="shared" si="17"/>
        <v>26</v>
      </c>
    </row>
    <row r="65" spans="1:21" ht="14.25" hidden="1" outlineLevel="1" thickBot="1" thickTop="1">
      <c r="A65" s="81"/>
      <c r="B65" s="163"/>
      <c r="C65" s="95">
        <v>2</v>
      </c>
      <c r="D65" s="96">
        <v>1</v>
      </c>
      <c r="E65" s="96">
        <v>1</v>
      </c>
      <c r="F65" s="96">
        <v>2</v>
      </c>
      <c r="G65" s="96">
        <v>2</v>
      </c>
      <c r="H65" s="96">
        <v>1</v>
      </c>
      <c r="I65" s="96">
        <v>3</v>
      </c>
      <c r="J65" s="96">
        <v>1</v>
      </c>
      <c r="K65" s="96">
        <v>1</v>
      </c>
      <c r="L65" s="96">
        <v>3</v>
      </c>
      <c r="M65" s="96">
        <v>1</v>
      </c>
      <c r="N65" s="96">
        <v>2</v>
      </c>
      <c r="O65" s="96">
        <v>1</v>
      </c>
      <c r="P65" s="96">
        <v>1</v>
      </c>
      <c r="Q65" s="96">
        <v>1</v>
      </c>
      <c r="R65" s="96">
        <v>2</v>
      </c>
      <c r="S65" s="96">
        <v>2</v>
      </c>
      <c r="T65" s="98">
        <v>1</v>
      </c>
      <c r="U65" s="94">
        <f t="shared" si="17"/>
        <v>28</v>
      </c>
    </row>
    <row r="66" spans="1:21" ht="14.25" hidden="1" outlineLevel="1" thickBot="1" thickTop="1">
      <c r="A66" s="81"/>
      <c r="B66" s="163"/>
      <c r="C66" s="95">
        <v>1</v>
      </c>
      <c r="D66" s="96">
        <v>1</v>
      </c>
      <c r="E66" s="96">
        <v>2</v>
      </c>
      <c r="F66" s="96">
        <v>1</v>
      </c>
      <c r="G66" s="96">
        <v>2</v>
      </c>
      <c r="H66" s="96">
        <v>1</v>
      </c>
      <c r="I66" s="96">
        <v>1</v>
      </c>
      <c r="J66" s="96">
        <v>1</v>
      </c>
      <c r="K66" s="96">
        <v>2</v>
      </c>
      <c r="L66" s="96">
        <v>1</v>
      </c>
      <c r="M66" s="96">
        <v>2</v>
      </c>
      <c r="N66" s="96">
        <v>1</v>
      </c>
      <c r="O66" s="96">
        <v>1</v>
      </c>
      <c r="P66" s="96">
        <v>3</v>
      </c>
      <c r="Q66" s="96">
        <v>1</v>
      </c>
      <c r="R66" s="96">
        <v>2</v>
      </c>
      <c r="S66" s="96">
        <v>1</v>
      </c>
      <c r="T66" s="98">
        <v>2</v>
      </c>
      <c r="U66" s="94">
        <f t="shared" si="17"/>
        <v>26</v>
      </c>
    </row>
    <row r="67" spans="1:21" ht="14.25" hidden="1" outlineLevel="1" thickBot="1" thickTop="1">
      <c r="A67" s="81"/>
      <c r="B67" s="163"/>
      <c r="C67" s="99">
        <v>1</v>
      </c>
      <c r="D67" s="100">
        <v>2</v>
      </c>
      <c r="E67" s="100">
        <v>1</v>
      </c>
      <c r="F67" s="100">
        <v>1</v>
      </c>
      <c r="G67" s="100">
        <v>2</v>
      </c>
      <c r="H67" s="100">
        <v>2</v>
      </c>
      <c r="I67" s="100">
        <v>2</v>
      </c>
      <c r="J67" s="100">
        <v>1</v>
      </c>
      <c r="K67" s="100">
        <v>1</v>
      </c>
      <c r="L67" s="100">
        <v>3</v>
      </c>
      <c r="M67" s="100">
        <v>1</v>
      </c>
      <c r="N67" s="100">
        <v>2</v>
      </c>
      <c r="O67" s="100">
        <v>2</v>
      </c>
      <c r="P67" s="100">
        <v>2</v>
      </c>
      <c r="Q67" s="100">
        <v>1</v>
      </c>
      <c r="R67" s="100">
        <v>3</v>
      </c>
      <c r="S67" s="100">
        <v>1</v>
      </c>
      <c r="T67" s="101">
        <v>2</v>
      </c>
      <c r="U67" s="94">
        <f t="shared" si="17"/>
        <v>30</v>
      </c>
    </row>
    <row r="68" spans="1:21" ht="14.25" hidden="1" outlineLevel="1" thickBot="1" thickTop="1">
      <c r="A68" s="81"/>
      <c r="B68" s="163"/>
      <c r="C68" s="99">
        <v>1</v>
      </c>
      <c r="D68" s="100">
        <v>1</v>
      </c>
      <c r="E68" s="100">
        <v>2</v>
      </c>
      <c r="F68" s="100">
        <v>1</v>
      </c>
      <c r="G68" s="100">
        <v>1</v>
      </c>
      <c r="H68" s="100">
        <v>1</v>
      </c>
      <c r="I68" s="100">
        <v>1</v>
      </c>
      <c r="J68" s="100">
        <v>2</v>
      </c>
      <c r="K68" s="100">
        <v>2</v>
      </c>
      <c r="L68" s="100">
        <v>1</v>
      </c>
      <c r="M68" s="100">
        <v>3</v>
      </c>
      <c r="N68" s="100">
        <v>1</v>
      </c>
      <c r="O68" s="100">
        <v>1</v>
      </c>
      <c r="P68" s="100">
        <v>2</v>
      </c>
      <c r="Q68" s="100">
        <v>1</v>
      </c>
      <c r="R68" s="100">
        <v>3</v>
      </c>
      <c r="S68" s="100">
        <v>1</v>
      </c>
      <c r="T68" s="101">
        <v>1</v>
      </c>
      <c r="U68" s="94">
        <f t="shared" si="17"/>
        <v>26</v>
      </c>
    </row>
    <row r="69" spans="1:21" ht="14.25" collapsed="1" thickBot="1" thickTop="1">
      <c r="A69" s="87" t="s">
        <v>40</v>
      </c>
      <c r="B69" s="161">
        <v>4</v>
      </c>
      <c r="C69" s="88">
        <f>AVERAGE(C70:C73)</f>
        <v>1.5</v>
      </c>
      <c r="D69" s="88">
        <f>AVERAGE(D70:D73)</f>
        <v>1</v>
      </c>
      <c r="E69" s="88">
        <f>AVERAGE(E70:E73)</f>
        <v>1.25</v>
      </c>
      <c r="F69" s="88">
        <f>AVERAGE(F70:F73)</f>
        <v>1.5</v>
      </c>
      <c r="G69" s="88">
        <f>AVERAGE(G70:G73)</f>
        <v>1.25</v>
      </c>
      <c r="H69" s="88">
        <f>AVERAGE(H70:H73)</f>
        <v>1.5</v>
      </c>
      <c r="I69" s="88">
        <f>AVERAGE(I70:I73)</f>
        <v>1</v>
      </c>
      <c r="J69" s="88">
        <f>AVERAGE(J70:J73)</f>
        <v>2</v>
      </c>
      <c r="K69" s="88">
        <f>AVERAGE(K70:K73)</f>
        <v>1.75</v>
      </c>
      <c r="L69" s="88">
        <f>AVERAGE(L70:L73)</f>
        <v>1.5</v>
      </c>
      <c r="M69" s="88">
        <f>AVERAGE(M70:M73)</f>
        <v>2.25</v>
      </c>
      <c r="N69" s="88">
        <f>AVERAGE(N70:N73)</f>
        <v>1.25</v>
      </c>
      <c r="O69" s="88">
        <f>AVERAGE(O70:O73)</f>
        <v>1.75</v>
      </c>
      <c r="P69" s="88">
        <f>AVERAGE(P70:P73)</f>
        <v>1.25</v>
      </c>
      <c r="Q69" s="88">
        <f>AVERAGE(Q70:Q73)</f>
        <v>1</v>
      </c>
      <c r="R69" s="88">
        <f>AVERAGE(R70:R73)</f>
        <v>1.25</v>
      </c>
      <c r="S69" s="88">
        <f>AVERAGE(S70:S73)</f>
        <v>2.5</v>
      </c>
      <c r="T69" s="88">
        <f>AVERAGE(T70:T73)</f>
        <v>1.75</v>
      </c>
      <c r="U69" s="89">
        <f>AVERAGE(U70:U73)</f>
        <v>27.25</v>
      </c>
    </row>
    <row r="70" spans="1:21" ht="14.25" hidden="1" outlineLevel="1" thickBot="1" thickTop="1">
      <c r="A70" s="81"/>
      <c r="B70" s="162"/>
      <c r="C70" s="108">
        <v>2</v>
      </c>
      <c r="D70" s="109">
        <v>1</v>
      </c>
      <c r="E70" s="109">
        <v>2</v>
      </c>
      <c r="F70" s="109">
        <v>1</v>
      </c>
      <c r="G70" s="109">
        <v>1</v>
      </c>
      <c r="H70" s="109">
        <v>2</v>
      </c>
      <c r="I70" s="109">
        <v>1</v>
      </c>
      <c r="J70" s="109">
        <v>3</v>
      </c>
      <c r="K70" s="109">
        <v>1</v>
      </c>
      <c r="L70" s="109">
        <v>1</v>
      </c>
      <c r="M70" s="109">
        <v>2</v>
      </c>
      <c r="N70" s="109">
        <v>1</v>
      </c>
      <c r="O70" s="109">
        <v>2</v>
      </c>
      <c r="P70" s="109">
        <v>1</v>
      </c>
      <c r="Q70" s="109">
        <v>1</v>
      </c>
      <c r="R70" s="109">
        <v>1</v>
      </c>
      <c r="S70" s="109">
        <v>2</v>
      </c>
      <c r="T70" s="110">
        <v>3</v>
      </c>
      <c r="U70" s="94">
        <f>SUM(C70:T70)</f>
        <v>28</v>
      </c>
    </row>
    <row r="71" spans="1:21" ht="14.25" hidden="1" outlineLevel="1" thickBot="1" thickTop="1">
      <c r="A71" s="81"/>
      <c r="B71" s="163"/>
      <c r="C71" s="102">
        <v>1</v>
      </c>
      <c r="D71" s="103">
        <v>1</v>
      </c>
      <c r="E71" s="103">
        <v>1</v>
      </c>
      <c r="F71" s="103">
        <v>2</v>
      </c>
      <c r="G71" s="103">
        <v>1</v>
      </c>
      <c r="H71" s="103">
        <v>1</v>
      </c>
      <c r="I71" s="103">
        <v>1</v>
      </c>
      <c r="J71" s="103">
        <v>3</v>
      </c>
      <c r="K71" s="103">
        <v>2</v>
      </c>
      <c r="L71" s="103">
        <v>1</v>
      </c>
      <c r="M71" s="103">
        <v>3</v>
      </c>
      <c r="N71" s="103">
        <v>2</v>
      </c>
      <c r="O71" s="103">
        <v>2</v>
      </c>
      <c r="P71" s="103">
        <v>2</v>
      </c>
      <c r="Q71" s="103">
        <v>1</v>
      </c>
      <c r="R71" s="103">
        <v>2</v>
      </c>
      <c r="S71" s="103">
        <v>3</v>
      </c>
      <c r="T71" s="104">
        <v>1</v>
      </c>
      <c r="U71" s="94">
        <f>SUM(C71:T71)</f>
        <v>30</v>
      </c>
    </row>
    <row r="72" spans="1:21" ht="14.25" hidden="1" outlineLevel="1" thickBot="1" thickTop="1">
      <c r="A72" s="81"/>
      <c r="B72" s="163"/>
      <c r="C72" s="102">
        <v>1</v>
      </c>
      <c r="D72" s="103">
        <v>1</v>
      </c>
      <c r="E72" s="103">
        <v>1</v>
      </c>
      <c r="F72" s="103">
        <v>1</v>
      </c>
      <c r="G72" s="103">
        <v>1</v>
      </c>
      <c r="H72" s="103">
        <v>2</v>
      </c>
      <c r="I72" s="103">
        <v>1</v>
      </c>
      <c r="J72" s="103">
        <v>1</v>
      </c>
      <c r="K72" s="103">
        <v>3</v>
      </c>
      <c r="L72" s="103">
        <v>3</v>
      </c>
      <c r="M72" s="103">
        <v>1</v>
      </c>
      <c r="N72" s="103">
        <v>1</v>
      </c>
      <c r="O72" s="103">
        <v>2</v>
      </c>
      <c r="P72" s="103">
        <v>1</v>
      </c>
      <c r="Q72" s="103">
        <v>1</v>
      </c>
      <c r="R72" s="103">
        <v>1</v>
      </c>
      <c r="S72" s="103">
        <v>2</v>
      </c>
      <c r="T72" s="104">
        <v>1</v>
      </c>
      <c r="U72" s="94">
        <f>SUM(C72:T72)</f>
        <v>25</v>
      </c>
    </row>
    <row r="73" spans="1:21" ht="14.25" hidden="1" outlineLevel="1" thickBot="1" thickTop="1">
      <c r="A73" s="81"/>
      <c r="B73" s="163"/>
      <c r="C73" s="105">
        <v>2</v>
      </c>
      <c r="D73" s="106">
        <v>1</v>
      </c>
      <c r="E73" s="106">
        <v>1</v>
      </c>
      <c r="F73" s="106">
        <v>2</v>
      </c>
      <c r="G73" s="106">
        <v>2</v>
      </c>
      <c r="H73" s="106">
        <v>1</v>
      </c>
      <c r="I73" s="106">
        <v>1</v>
      </c>
      <c r="J73" s="106">
        <v>1</v>
      </c>
      <c r="K73" s="106">
        <v>1</v>
      </c>
      <c r="L73" s="106">
        <v>1</v>
      </c>
      <c r="M73" s="106">
        <v>3</v>
      </c>
      <c r="N73" s="106">
        <v>1</v>
      </c>
      <c r="O73" s="106">
        <v>1</v>
      </c>
      <c r="P73" s="106">
        <v>1</v>
      </c>
      <c r="Q73" s="106">
        <v>1</v>
      </c>
      <c r="R73" s="106">
        <v>1</v>
      </c>
      <c r="S73" s="106">
        <v>3</v>
      </c>
      <c r="T73" s="107">
        <v>2</v>
      </c>
      <c r="U73" s="94">
        <f>SUM(C73:T73)</f>
        <v>26</v>
      </c>
    </row>
    <row r="74" spans="1:21" ht="14.25" collapsed="1" thickBot="1" thickTop="1">
      <c r="A74" s="87" t="s">
        <v>28</v>
      </c>
      <c r="B74" s="161">
        <v>5</v>
      </c>
      <c r="C74" s="88">
        <f aca="true" t="shared" si="18" ref="C74:U74">AVERAGE(C75:C80)</f>
        <v>1.5</v>
      </c>
      <c r="D74" s="88">
        <f t="shared" si="18"/>
        <v>1.3333333333333333</v>
      </c>
      <c r="E74" s="88">
        <f t="shared" si="18"/>
        <v>1.3333333333333333</v>
      </c>
      <c r="F74" s="88">
        <f t="shared" si="18"/>
        <v>1.8333333333333333</v>
      </c>
      <c r="G74" s="88">
        <f t="shared" si="18"/>
        <v>1.5</v>
      </c>
      <c r="H74" s="88">
        <f t="shared" si="18"/>
        <v>2.1666666666666665</v>
      </c>
      <c r="I74" s="88">
        <f t="shared" si="18"/>
        <v>2</v>
      </c>
      <c r="J74" s="88">
        <f t="shared" si="18"/>
        <v>1.8</v>
      </c>
      <c r="K74" s="88">
        <f t="shared" si="18"/>
        <v>1.8</v>
      </c>
      <c r="L74" s="88">
        <f t="shared" si="18"/>
        <v>1</v>
      </c>
      <c r="M74" s="88">
        <f t="shared" si="18"/>
        <v>1.6</v>
      </c>
      <c r="N74" s="88">
        <f t="shared" si="18"/>
        <v>1.2</v>
      </c>
      <c r="O74" s="88">
        <f t="shared" si="18"/>
        <v>1.6</v>
      </c>
      <c r="P74" s="88">
        <f t="shared" si="18"/>
        <v>1</v>
      </c>
      <c r="Q74" s="88">
        <f t="shared" si="18"/>
        <v>1.6</v>
      </c>
      <c r="R74" s="88">
        <f t="shared" si="18"/>
        <v>1.6</v>
      </c>
      <c r="S74" s="88">
        <f t="shared" si="18"/>
        <v>1.6</v>
      </c>
      <c r="T74" s="88">
        <f t="shared" si="18"/>
        <v>1.2</v>
      </c>
      <c r="U74" s="89">
        <f t="shared" si="18"/>
        <v>27.4</v>
      </c>
    </row>
    <row r="75" spans="1:21" ht="14.25" hidden="1" outlineLevel="1" thickBot="1" thickTop="1">
      <c r="A75" s="81"/>
      <c r="B75" s="162"/>
      <c r="C75" s="108">
        <v>2</v>
      </c>
      <c r="D75" s="109">
        <v>1</v>
      </c>
      <c r="E75" s="109">
        <v>2</v>
      </c>
      <c r="F75" s="109">
        <v>2</v>
      </c>
      <c r="G75" s="109">
        <v>1</v>
      </c>
      <c r="H75" s="109">
        <v>4</v>
      </c>
      <c r="I75" s="109">
        <v>1</v>
      </c>
      <c r="J75" s="109">
        <v>1</v>
      </c>
      <c r="K75" s="109">
        <v>1</v>
      </c>
      <c r="L75" s="109">
        <v>1</v>
      </c>
      <c r="M75" s="109">
        <v>3</v>
      </c>
      <c r="N75" s="109">
        <v>1</v>
      </c>
      <c r="O75" s="109">
        <v>1</v>
      </c>
      <c r="P75" s="109">
        <v>1</v>
      </c>
      <c r="Q75" s="109">
        <v>1</v>
      </c>
      <c r="R75" s="109">
        <v>2</v>
      </c>
      <c r="S75" s="109">
        <v>2</v>
      </c>
      <c r="T75" s="110">
        <v>1</v>
      </c>
      <c r="U75" s="94">
        <f aca="true" t="shared" si="19" ref="U75:U80">SUM(C75:T75)</f>
        <v>28</v>
      </c>
    </row>
    <row r="76" spans="1:21" ht="14.25" hidden="1" outlineLevel="1" thickBot="1" thickTop="1">
      <c r="A76" s="81"/>
      <c r="B76" s="163"/>
      <c r="C76" s="102">
        <v>1</v>
      </c>
      <c r="D76" s="103">
        <v>3</v>
      </c>
      <c r="E76" s="103">
        <v>1</v>
      </c>
      <c r="F76" s="103">
        <v>1</v>
      </c>
      <c r="G76" s="103">
        <v>2</v>
      </c>
      <c r="H76" s="103">
        <v>2</v>
      </c>
      <c r="I76" s="103">
        <v>2</v>
      </c>
      <c r="J76" s="103">
        <v>2</v>
      </c>
      <c r="K76" s="103">
        <v>1</v>
      </c>
      <c r="L76" s="103">
        <v>1</v>
      </c>
      <c r="M76" s="103">
        <v>2</v>
      </c>
      <c r="N76" s="103">
        <v>2</v>
      </c>
      <c r="O76" s="103">
        <v>1</v>
      </c>
      <c r="P76" s="103">
        <v>1</v>
      </c>
      <c r="Q76" s="103">
        <v>1</v>
      </c>
      <c r="R76" s="103">
        <v>1</v>
      </c>
      <c r="S76" s="103">
        <v>2</v>
      </c>
      <c r="T76" s="104">
        <v>1</v>
      </c>
      <c r="U76" s="94">
        <f t="shared" si="19"/>
        <v>27</v>
      </c>
    </row>
    <row r="77" spans="1:21" ht="14.25" hidden="1" outlineLevel="1" thickBot="1" thickTop="1">
      <c r="A77" s="81"/>
      <c r="B77" s="163"/>
      <c r="C77" s="102">
        <v>1</v>
      </c>
      <c r="D77" s="103">
        <v>1</v>
      </c>
      <c r="E77" s="103">
        <v>1</v>
      </c>
      <c r="F77" s="103">
        <v>2</v>
      </c>
      <c r="G77" s="103">
        <v>1</v>
      </c>
      <c r="H77" s="103">
        <v>3</v>
      </c>
      <c r="I77" s="103">
        <v>4</v>
      </c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70"/>
      <c r="U77" s="168"/>
    </row>
    <row r="78" spans="1:21" ht="14.25" hidden="1" outlineLevel="1" thickBot="1" thickTop="1">
      <c r="A78" s="81"/>
      <c r="B78" s="163"/>
      <c r="C78" s="102">
        <v>2</v>
      </c>
      <c r="D78" s="103">
        <v>1</v>
      </c>
      <c r="E78" s="103">
        <v>1</v>
      </c>
      <c r="F78" s="103">
        <v>2</v>
      </c>
      <c r="G78" s="103">
        <v>1</v>
      </c>
      <c r="H78" s="103">
        <v>1</v>
      </c>
      <c r="I78" s="103">
        <v>2</v>
      </c>
      <c r="J78" s="103">
        <v>2</v>
      </c>
      <c r="K78" s="103">
        <v>2</v>
      </c>
      <c r="L78" s="103">
        <v>1</v>
      </c>
      <c r="M78" s="103">
        <v>1</v>
      </c>
      <c r="N78" s="103">
        <v>1</v>
      </c>
      <c r="O78" s="103">
        <v>2</v>
      </c>
      <c r="P78" s="103">
        <v>1</v>
      </c>
      <c r="Q78" s="103">
        <v>3</v>
      </c>
      <c r="R78" s="103">
        <v>1</v>
      </c>
      <c r="S78" s="103">
        <v>1</v>
      </c>
      <c r="T78" s="104">
        <v>1</v>
      </c>
      <c r="U78" s="94">
        <f t="shared" si="19"/>
        <v>26</v>
      </c>
    </row>
    <row r="79" spans="1:21" ht="14.25" hidden="1" outlineLevel="1" thickBot="1" thickTop="1">
      <c r="A79" s="81"/>
      <c r="B79" s="163"/>
      <c r="C79" s="102">
        <v>2</v>
      </c>
      <c r="D79" s="103">
        <v>1</v>
      </c>
      <c r="E79" s="103">
        <v>1</v>
      </c>
      <c r="F79" s="103">
        <v>2</v>
      </c>
      <c r="G79" s="103">
        <v>1</v>
      </c>
      <c r="H79" s="103">
        <v>1</v>
      </c>
      <c r="I79" s="103">
        <v>2</v>
      </c>
      <c r="J79" s="103">
        <v>2</v>
      </c>
      <c r="K79" s="103">
        <v>2</v>
      </c>
      <c r="L79" s="103">
        <v>1</v>
      </c>
      <c r="M79" s="103">
        <v>1</v>
      </c>
      <c r="N79" s="103">
        <v>1</v>
      </c>
      <c r="O79" s="103">
        <v>2</v>
      </c>
      <c r="P79" s="103">
        <v>1</v>
      </c>
      <c r="Q79" s="103">
        <v>2</v>
      </c>
      <c r="R79" s="103">
        <v>2</v>
      </c>
      <c r="S79" s="103">
        <v>2</v>
      </c>
      <c r="T79" s="104">
        <v>2</v>
      </c>
      <c r="U79" s="94">
        <f t="shared" si="19"/>
        <v>28</v>
      </c>
    </row>
    <row r="80" spans="1:21" ht="14.25" hidden="1" outlineLevel="1" thickBot="1" thickTop="1">
      <c r="A80" s="81"/>
      <c r="B80" s="163"/>
      <c r="C80" s="105">
        <v>1</v>
      </c>
      <c r="D80" s="106">
        <v>1</v>
      </c>
      <c r="E80" s="106">
        <v>2</v>
      </c>
      <c r="F80" s="106">
        <v>2</v>
      </c>
      <c r="G80" s="106">
        <v>3</v>
      </c>
      <c r="H80" s="106">
        <v>2</v>
      </c>
      <c r="I80" s="106">
        <v>1</v>
      </c>
      <c r="J80" s="106">
        <v>2</v>
      </c>
      <c r="K80" s="106">
        <v>3</v>
      </c>
      <c r="L80" s="106">
        <v>1</v>
      </c>
      <c r="M80" s="106">
        <v>1</v>
      </c>
      <c r="N80" s="106">
        <v>1</v>
      </c>
      <c r="O80" s="106">
        <v>2</v>
      </c>
      <c r="P80" s="106">
        <v>1</v>
      </c>
      <c r="Q80" s="106">
        <v>1</v>
      </c>
      <c r="R80" s="106">
        <v>2</v>
      </c>
      <c r="S80" s="106">
        <v>1</v>
      </c>
      <c r="T80" s="107">
        <v>1</v>
      </c>
      <c r="U80" s="94">
        <f t="shared" si="19"/>
        <v>28</v>
      </c>
    </row>
    <row r="81" spans="1:21" ht="14.25" collapsed="1" thickBot="1" thickTop="1">
      <c r="A81" s="87" t="s">
        <v>19</v>
      </c>
      <c r="B81" s="161">
        <v>6</v>
      </c>
      <c r="C81" s="88">
        <f aca="true" t="shared" si="20" ref="C81:T81">AVERAGE(C82:C87)</f>
        <v>1.5</v>
      </c>
      <c r="D81" s="88">
        <f t="shared" si="20"/>
        <v>1.6666666666666667</v>
      </c>
      <c r="E81" s="88">
        <f t="shared" si="20"/>
        <v>2.1666666666666665</v>
      </c>
      <c r="F81" s="88">
        <f t="shared" si="20"/>
        <v>1.3333333333333333</v>
      </c>
      <c r="G81" s="88">
        <f t="shared" si="20"/>
        <v>1</v>
      </c>
      <c r="H81" s="88">
        <f t="shared" si="20"/>
        <v>1.1666666666666667</v>
      </c>
      <c r="I81" s="88">
        <f t="shared" si="20"/>
        <v>2.8333333333333335</v>
      </c>
      <c r="J81" s="88">
        <f t="shared" si="20"/>
        <v>2</v>
      </c>
      <c r="K81" s="88">
        <f t="shared" si="20"/>
        <v>1.3333333333333333</v>
      </c>
      <c r="L81" s="88">
        <f t="shared" si="20"/>
        <v>1.3333333333333333</v>
      </c>
      <c r="M81" s="88">
        <f t="shared" si="20"/>
        <v>1.8333333333333333</v>
      </c>
      <c r="N81" s="88">
        <f t="shared" si="20"/>
        <v>1.3333333333333333</v>
      </c>
      <c r="O81" s="88">
        <f t="shared" si="20"/>
        <v>1.5</v>
      </c>
      <c r="P81" s="88">
        <f t="shared" si="20"/>
        <v>1.5</v>
      </c>
      <c r="Q81" s="88">
        <f t="shared" si="20"/>
        <v>1.3333333333333333</v>
      </c>
      <c r="R81" s="88">
        <f t="shared" si="20"/>
        <v>1.6666666666666667</v>
      </c>
      <c r="S81" s="88">
        <f t="shared" si="20"/>
        <v>1.3333333333333333</v>
      </c>
      <c r="T81" s="88">
        <f t="shared" si="20"/>
        <v>1</v>
      </c>
      <c r="U81" s="89">
        <f>AVERAGE(U82:U87)</f>
        <v>27.833333333333332</v>
      </c>
    </row>
    <row r="82" spans="1:21" ht="14.25" hidden="1" outlineLevel="1" thickBot="1" thickTop="1">
      <c r="A82" s="81"/>
      <c r="B82" s="162"/>
      <c r="C82" s="90">
        <v>2</v>
      </c>
      <c r="D82" s="91">
        <v>2</v>
      </c>
      <c r="E82" s="91">
        <v>3</v>
      </c>
      <c r="F82" s="91">
        <v>1</v>
      </c>
      <c r="G82" s="91">
        <v>1</v>
      </c>
      <c r="H82" s="91">
        <v>1</v>
      </c>
      <c r="I82" s="91">
        <v>1</v>
      </c>
      <c r="J82" s="91">
        <v>2</v>
      </c>
      <c r="K82" s="91">
        <v>1</v>
      </c>
      <c r="L82" s="91">
        <v>2</v>
      </c>
      <c r="M82" s="91">
        <v>2</v>
      </c>
      <c r="N82" s="91">
        <v>1</v>
      </c>
      <c r="O82" s="91">
        <v>1</v>
      </c>
      <c r="P82" s="91">
        <v>1</v>
      </c>
      <c r="Q82" s="91">
        <v>1</v>
      </c>
      <c r="R82" s="91">
        <v>1</v>
      </c>
      <c r="S82" s="91">
        <v>2</v>
      </c>
      <c r="T82" s="114">
        <v>1</v>
      </c>
      <c r="U82" s="94">
        <f aca="true" t="shared" si="21" ref="U82:U87">SUM(C82:T82)</f>
        <v>26</v>
      </c>
    </row>
    <row r="83" spans="1:21" ht="14.25" hidden="1" outlineLevel="1" thickBot="1" thickTop="1">
      <c r="A83" s="81"/>
      <c r="B83" s="163"/>
      <c r="C83" s="95">
        <v>1</v>
      </c>
      <c r="D83" s="96">
        <v>2</v>
      </c>
      <c r="E83" s="96">
        <v>2</v>
      </c>
      <c r="F83" s="96">
        <v>2</v>
      </c>
      <c r="G83" s="96">
        <v>1</v>
      </c>
      <c r="H83" s="96">
        <v>1</v>
      </c>
      <c r="I83" s="96">
        <v>2</v>
      </c>
      <c r="J83" s="96">
        <v>3</v>
      </c>
      <c r="K83" s="96">
        <v>2</v>
      </c>
      <c r="L83" s="96">
        <v>1</v>
      </c>
      <c r="M83" s="96">
        <v>2</v>
      </c>
      <c r="N83" s="96">
        <v>2</v>
      </c>
      <c r="O83" s="96">
        <v>1</v>
      </c>
      <c r="P83" s="96">
        <v>2</v>
      </c>
      <c r="Q83" s="96">
        <v>1</v>
      </c>
      <c r="R83" s="96">
        <v>1</v>
      </c>
      <c r="S83" s="96">
        <v>1</v>
      </c>
      <c r="T83" s="98">
        <v>1</v>
      </c>
      <c r="U83" s="94">
        <f t="shared" si="21"/>
        <v>28</v>
      </c>
    </row>
    <row r="84" spans="1:21" ht="14.25" hidden="1" outlineLevel="1" thickBot="1" thickTop="1">
      <c r="A84" s="81"/>
      <c r="B84" s="163"/>
      <c r="C84" s="95">
        <v>1</v>
      </c>
      <c r="D84" s="96">
        <v>2</v>
      </c>
      <c r="E84" s="96">
        <v>2</v>
      </c>
      <c r="F84" s="96">
        <v>1</v>
      </c>
      <c r="G84" s="96">
        <v>1</v>
      </c>
      <c r="H84" s="96">
        <v>1</v>
      </c>
      <c r="I84" s="96">
        <v>1</v>
      </c>
      <c r="J84" s="96">
        <v>2</v>
      </c>
      <c r="K84" s="96">
        <v>1</v>
      </c>
      <c r="L84" s="96">
        <v>1</v>
      </c>
      <c r="M84" s="96">
        <v>1</v>
      </c>
      <c r="N84" s="96">
        <v>1</v>
      </c>
      <c r="O84" s="96">
        <v>1</v>
      </c>
      <c r="P84" s="96">
        <v>2</v>
      </c>
      <c r="Q84" s="96">
        <v>2</v>
      </c>
      <c r="R84" s="96">
        <v>1</v>
      </c>
      <c r="S84" s="96">
        <v>1</v>
      </c>
      <c r="T84" s="98">
        <v>1</v>
      </c>
      <c r="U84" s="94">
        <f t="shared" si="21"/>
        <v>23</v>
      </c>
    </row>
    <row r="85" spans="1:21" ht="14.25" hidden="1" outlineLevel="1" thickBot="1" thickTop="1">
      <c r="A85" s="81"/>
      <c r="B85" s="163"/>
      <c r="C85" s="95">
        <v>2</v>
      </c>
      <c r="D85" s="96">
        <v>2</v>
      </c>
      <c r="E85" s="96">
        <v>2</v>
      </c>
      <c r="F85" s="96">
        <v>1</v>
      </c>
      <c r="G85" s="96">
        <v>1</v>
      </c>
      <c r="H85" s="96">
        <v>2</v>
      </c>
      <c r="I85" s="96">
        <v>1</v>
      </c>
      <c r="J85" s="96">
        <v>1</v>
      </c>
      <c r="K85" s="96">
        <v>1</v>
      </c>
      <c r="L85" s="96">
        <v>2</v>
      </c>
      <c r="M85" s="96">
        <v>2</v>
      </c>
      <c r="N85" s="96">
        <v>1</v>
      </c>
      <c r="O85" s="96">
        <v>2</v>
      </c>
      <c r="P85" s="96">
        <v>1</v>
      </c>
      <c r="Q85" s="96">
        <v>1</v>
      </c>
      <c r="R85" s="96">
        <v>1</v>
      </c>
      <c r="S85" s="96">
        <v>2</v>
      </c>
      <c r="T85" s="98">
        <v>1</v>
      </c>
      <c r="U85" s="94">
        <f t="shared" si="21"/>
        <v>26</v>
      </c>
    </row>
    <row r="86" spans="1:21" ht="14.25" hidden="1" outlineLevel="1" thickBot="1" thickTop="1">
      <c r="A86" s="81"/>
      <c r="B86" s="163"/>
      <c r="C86" s="99">
        <v>2</v>
      </c>
      <c r="D86" s="100">
        <v>1</v>
      </c>
      <c r="E86" s="100">
        <v>2</v>
      </c>
      <c r="F86" s="100">
        <v>2</v>
      </c>
      <c r="G86" s="100">
        <v>1</v>
      </c>
      <c r="H86" s="100">
        <v>1</v>
      </c>
      <c r="I86" s="100">
        <v>6</v>
      </c>
      <c r="J86" s="100">
        <v>2</v>
      </c>
      <c r="K86" s="100">
        <v>1</v>
      </c>
      <c r="L86" s="100">
        <v>1</v>
      </c>
      <c r="M86" s="100">
        <v>2</v>
      </c>
      <c r="N86" s="100">
        <v>2</v>
      </c>
      <c r="O86" s="100">
        <v>1</v>
      </c>
      <c r="P86" s="100">
        <v>2</v>
      </c>
      <c r="Q86" s="100">
        <v>2</v>
      </c>
      <c r="R86" s="100">
        <v>2</v>
      </c>
      <c r="S86" s="100">
        <v>1</v>
      </c>
      <c r="T86" s="101">
        <v>1</v>
      </c>
      <c r="U86" s="94">
        <f t="shared" si="21"/>
        <v>32</v>
      </c>
    </row>
    <row r="87" spans="1:21" ht="14.25" hidden="1" outlineLevel="1" thickBot="1" thickTop="1">
      <c r="A87" s="81"/>
      <c r="B87" s="163"/>
      <c r="C87" s="99">
        <v>1</v>
      </c>
      <c r="D87" s="100">
        <v>1</v>
      </c>
      <c r="E87" s="100">
        <v>2</v>
      </c>
      <c r="F87" s="100">
        <v>1</v>
      </c>
      <c r="G87" s="100">
        <v>1</v>
      </c>
      <c r="H87" s="100">
        <v>1</v>
      </c>
      <c r="I87" s="100">
        <v>6</v>
      </c>
      <c r="J87" s="100">
        <v>2</v>
      </c>
      <c r="K87" s="100">
        <v>2</v>
      </c>
      <c r="L87" s="100">
        <v>1</v>
      </c>
      <c r="M87" s="100">
        <v>2</v>
      </c>
      <c r="N87" s="100">
        <v>1</v>
      </c>
      <c r="O87" s="100">
        <v>3</v>
      </c>
      <c r="P87" s="100">
        <v>1</v>
      </c>
      <c r="Q87" s="100">
        <v>1</v>
      </c>
      <c r="R87" s="100">
        <v>4</v>
      </c>
      <c r="S87" s="100">
        <v>1</v>
      </c>
      <c r="T87" s="101">
        <v>1</v>
      </c>
      <c r="U87" s="94">
        <f t="shared" si="21"/>
        <v>32</v>
      </c>
    </row>
    <row r="88" spans="1:21" ht="14.25" collapsed="1" thickBot="1" thickTop="1">
      <c r="A88" s="87" t="s">
        <v>34</v>
      </c>
      <c r="B88" s="161">
        <v>6</v>
      </c>
      <c r="C88" s="88">
        <f aca="true" t="shared" si="22" ref="C88:T88">AVERAGE(C89:C94)</f>
        <v>1.5</v>
      </c>
      <c r="D88" s="88">
        <f t="shared" si="22"/>
        <v>1.8333333333333333</v>
      </c>
      <c r="E88" s="88">
        <f t="shared" si="22"/>
        <v>1.3333333333333333</v>
      </c>
      <c r="F88" s="88">
        <f t="shared" si="22"/>
        <v>1.8333333333333333</v>
      </c>
      <c r="G88" s="88">
        <f t="shared" si="22"/>
        <v>1.6666666666666667</v>
      </c>
      <c r="H88" s="88">
        <f t="shared" si="22"/>
        <v>1.3333333333333333</v>
      </c>
      <c r="I88" s="88">
        <f t="shared" si="22"/>
        <v>1</v>
      </c>
      <c r="J88" s="88">
        <f t="shared" si="22"/>
        <v>1.6666666666666667</v>
      </c>
      <c r="K88" s="88">
        <f t="shared" si="22"/>
        <v>1.6666666666666667</v>
      </c>
      <c r="L88" s="88">
        <f t="shared" si="22"/>
        <v>1.1666666666666667</v>
      </c>
      <c r="M88" s="88">
        <f t="shared" si="22"/>
        <v>1.8333333333333333</v>
      </c>
      <c r="N88" s="88">
        <f t="shared" si="22"/>
        <v>1.3333333333333333</v>
      </c>
      <c r="O88" s="88">
        <f t="shared" si="22"/>
        <v>1.6666666666666667</v>
      </c>
      <c r="P88" s="88">
        <f t="shared" si="22"/>
        <v>2</v>
      </c>
      <c r="Q88" s="88">
        <f t="shared" si="22"/>
        <v>1</v>
      </c>
      <c r="R88" s="88">
        <f t="shared" si="22"/>
        <v>1.8333333333333333</v>
      </c>
      <c r="S88" s="88">
        <f t="shared" si="22"/>
        <v>1.6666666666666667</v>
      </c>
      <c r="T88" s="88">
        <f t="shared" si="22"/>
        <v>2</v>
      </c>
      <c r="U88" s="89">
        <f>AVERAGE(U89:U94)</f>
        <v>28.333333333333332</v>
      </c>
    </row>
    <row r="89" spans="1:21" ht="14.25" hidden="1" outlineLevel="1" thickBot="1" thickTop="1">
      <c r="A89" s="81"/>
      <c r="B89" s="162"/>
      <c r="C89" s="108">
        <v>1</v>
      </c>
      <c r="D89" s="109">
        <v>1</v>
      </c>
      <c r="E89" s="109">
        <v>1</v>
      </c>
      <c r="F89" s="109">
        <v>2</v>
      </c>
      <c r="G89" s="109">
        <v>2</v>
      </c>
      <c r="H89" s="109">
        <v>1</v>
      </c>
      <c r="I89" s="109">
        <v>1</v>
      </c>
      <c r="J89" s="109">
        <v>2</v>
      </c>
      <c r="K89" s="109">
        <v>1</v>
      </c>
      <c r="L89" s="109">
        <v>1</v>
      </c>
      <c r="M89" s="109">
        <v>2</v>
      </c>
      <c r="N89" s="109">
        <v>2</v>
      </c>
      <c r="O89" s="109">
        <v>3</v>
      </c>
      <c r="P89" s="109">
        <v>1</v>
      </c>
      <c r="Q89" s="109">
        <v>1</v>
      </c>
      <c r="R89" s="109">
        <v>1</v>
      </c>
      <c r="S89" s="109">
        <v>2</v>
      </c>
      <c r="T89" s="110">
        <v>3</v>
      </c>
      <c r="U89" s="94">
        <f aca="true" t="shared" si="23" ref="U89:U94">SUM(C89:T89)</f>
        <v>28</v>
      </c>
    </row>
    <row r="90" spans="1:21" ht="14.25" hidden="1" outlineLevel="1" thickBot="1" thickTop="1">
      <c r="A90" s="81"/>
      <c r="B90" s="163"/>
      <c r="C90" s="102">
        <v>1</v>
      </c>
      <c r="D90" s="103">
        <v>2</v>
      </c>
      <c r="E90" s="103">
        <v>2</v>
      </c>
      <c r="F90" s="103">
        <v>2</v>
      </c>
      <c r="G90" s="103">
        <v>2</v>
      </c>
      <c r="H90" s="103">
        <v>3</v>
      </c>
      <c r="I90" s="103">
        <v>1</v>
      </c>
      <c r="J90" s="103">
        <v>1</v>
      </c>
      <c r="K90" s="103">
        <v>2</v>
      </c>
      <c r="L90" s="103">
        <v>1</v>
      </c>
      <c r="M90" s="103">
        <v>1</v>
      </c>
      <c r="N90" s="103">
        <v>1</v>
      </c>
      <c r="O90" s="103">
        <v>1</v>
      </c>
      <c r="P90" s="103">
        <v>3</v>
      </c>
      <c r="Q90" s="103">
        <v>1</v>
      </c>
      <c r="R90" s="103">
        <v>1</v>
      </c>
      <c r="S90" s="103">
        <v>1</v>
      </c>
      <c r="T90" s="104">
        <v>2</v>
      </c>
      <c r="U90" s="94">
        <f t="shared" si="23"/>
        <v>28</v>
      </c>
    </row>
    <row r="91" spans="1:21" ht="14.25" hidden="1" outlineLevel="1" thickBot="1" thickTop="1">
      <c r="A91" s="81"/>
      <c r="B91" s="163"/>
      <c r="C91" s="102">
        <v>1</v>
      </c>
      <c r="D91" s="103">
        <v>3</v>
      </c>
      <c r="E91" s="103">
        <v>2</v>
      </c>
      <c r="F91" s="103">
        <v>2</v>
      </c>
      <c r="G91" s="103">
        <v>1</v>
      </c>
      <c r="H91" s="103">
        <v>1</v>
      </c>
      <c r="I91" s="103">
        <v>1</v>
      </c>
      <c r="J91" s="103">
        <v>2</v>
      </c>
      <c r="K91" s="103">
        <v>1</v>
      </c>
      <c r="L91" s="103">
        <v>1</v>
      </c>
      <c r="M91" s="103">
        <v>2</v>
      </c>
      <c r="N91" s="103">
        <v>1</v>
      </c>
      <c r="O91" s="103">
        <v>1</v>
      </c>
      <c r="P91" s="103">
        <v>3</v>
      </c>
      <c r="Q91" s="103">
        <v>1</v>
      </c>
      <c r="R91" s="103">
        <v>5</v>
      </c>
      <c r="S91" s="103">
        <v>1</v>
      </c>
      <c r="T91" s="104">
        <v>2</v>
      </c>
      <c r="U91" s="94">
        <f t="shared" si="23"/>
        <v>31</v>
      </c>
    </row>
    <row r="92" spans="1:21" ht="14.25" hidden="1" outlineLevel="1" thickBot="1" thickTop="1">
      <c r="A92" s="81"/>
      <c r="B92" s="163"/>
      <c r="C92" s="102">
        <v>1</v>
      </c>
      <c r="D92" s="103">
        <v>2</v>
      </c>
      <c r="E92" s="103">
        <v>1</v>
      </c>
      <c r="F92" s="103">
        <v>1</v>
      </c>
      <c r="G92" s="103">
        <v>1</v>
      </c>
      <c r="H92" s="103">
        <v>1</v>
      </c>
      <c r="I92" s="103">
        <v>1</v>
      </c>
      <c r="J92" s="103">
        <v>2</v>
      </c>
      <c r="K92" s="103">
        <v>3</v>
      </c>
      <c r="L92" s="103">
        <v>1</v>
      </c>
      <c r="M92" s="103">
        <v>2</v>
      </c>
      <c r="N92" s="103">
        <v>1</v>
      </c>
      <c r="O92" s="103">
        <v>2</v>
      </c>
      <c r="P92" s="103">
        <v>1</v>
      </c>
      <c r="Q92" s="103">
        <v>1</v>
      </c>
      <c r="R92" s="103">
        <v>1</v>
      </c>
      <c r="S92" s="103">
        <v>1</v>
      </c>
      <c r="T92" s="104">
        <v>1</v>
      </c>
      <c r="U92" s="94">
        <f t="shared" si="23"/>
        <v>24</v>
      </c>
    </row>
    <row r="93" spans="1:21" ht="14.25" hidden="1" outlineLevel="1" thickBot="1" thickTop="1">
      <c r="A93" s="81"/>
      <c r="B93" s="163"/>
      <c r="C93" s="102">
        <v>3</v>
      </c>
      <c r="D93" s="103">
        <v>2</v>
      </c>
      <c r="E93" s="103">
        <v>1</v>
      </c>
      <c r="F93" s="103">
        <v>2</v>
      </c>
      <c r="G93" s="103">
        <v>2</v>
      </c>
      <c r="H93" s="103">
        <v>1</v>
      </c>
      <c r="I93" s="103">
        <v>1</v>
      </c>
      <c r="J93" s="103">
        <v>1</v>
      </c>
      <c r="K93" s="103">
        <v>2</v>
      </c>
      <c r="L93" s="103">
        <v>2</v>
      </c>
      <c r="M93" s="103">
        <v>2</v>
      </c>
      <c r="N93" s="103">
        <v>2</v>
      </c>
      <c r="O93" s="103">
        <v>2</v>
      </c>
      <c r="P93" s="103">
        <v>2</v>
      </c>
      <c r="Q93" s="103">
        <v>1</v>
      </c>
      <c r="R93" s="103">
        <v>2</v>
      </c>
      <c r="S93" s="103">
        <v>3</v>
      </c>
      <c r="T93" s="104">
        <v>2</v>
      </c>
      <c r="U93" s="94">
        <f t="shared" si="23"/>
        <v>33</v>
      </c>
    </row>
    <row r="94" spans="1:21" ht="14.25" hidden="1" outlineLevel="1" thickBot="1" thickTop="1">
      <c r="A94" s="81"/>
      <c r="B94" s="163"/>
      <c r="C94" s="105">
        <v>2</v>
      </c>
      <c r="D94" s="106">
        <v>1</v>
      </c>
      <c r="E94" s="106">
        <v>1</v>
      </c>
      <c r="F94" s="106">
        <v>2</v>
      </c>
      <c r="G94" s="106">
        <v>2</v>
      </c>
      <c r="H94" s="106">
        <v>1</v>
      </c>
      <c r="I94" s="106">
        <v>1</v>
      </c>
      <c r="J94" s="106">
        <v>2</v>
      </c>
      <c r="K94" s="106">
        <v>1</v>
      </c>
      <c r="L94" s="106">
        <v>1</v>
      </c>
      <c r="M94" s="106">
        <v>2</v>
      </c>
      <c r="N94" s="106">
        <v>1</v>
      </c>
      <c r="O94" s="106">
        <v>1</v>
      </c>
      <c r="P94" s="106">
        <v>2</v>
      </c>
      <c r="Q94" s="106">
        <v>1</v>
      </c>
      <c r="R94" s="106">
        <v>1</v>
      </c>
      <c r="S94" s="106">
        <v>2</v>
      </c>
      <c r="T94" s="107">
        <v>2</v>
      </c>
      <c r="U94" s="94">
        <f t="shared" si="23"/>
        <v>26</v>
      </c>
    </row>
    <row r="95" spans="1:21" ht="14.25" collapsed="1" thickBot="1" thickTop="1">
      <c r="A95" s="87" t="s">
        <v>5</v>
      </c>
      <c r="B95" s="161">
        <v>5</v>
      </c>
      <c r="C95" s="88">
        <f aca="true" t="shared" si="24" ref="C95:T95">AVERAGE(C96:C101)</f>
        <v>1.3333333333333333</v>
      </c>
      <c r="D95" s="88">
        <f t="shared" si="24"/>
        <v>1.6666666666666667</v>
      </c>
      <c r="E95" s="88">
        <f t="shared" si="24"/>
        <v>1.8333333333333333</v>
      </c>
      <c r="F95" s="88">
        <f t="shared" si="24"/>
        <v>2</v>
      </c>
      <c r="G95" s="88">
        <f t="shared" si="24"/>
        <v>1.3333333333333333</v>
      </c>
      <c r="H95" s="88">
        <f t="shared" si="24"/>
        <v>1.3333333333333333</v>
      </c>
      <c r="I95" s="88">
        <f t="shared" si="24"/>
        <v>1</v>
      </c>
      <c r="J95" s="88">
        <f t="shared" si="24"/>
        <v>1.8333333333333333</v>
      </c>
      <c r="K95" s="88">
        <f t="shared" si="24"/>
        <v>1.8333333333333333</v>
      </c>
      <c r="L95" s="88">
        <f t="shared" si="24"/>
        <v>1.5</v>
      </c>
      <c r="M95" s="88">
        <f t="shared" si="24"/>
        <v>2.4</v>
      </c>
      <c r="N95" s="88">
        <f t="shared" si="24"/>
        <v>1.8</v>
      </c>
      <c r="O95" s="88">
        <f t="shared" si="24"/>
        <v>1</v>
      </c>
      <c r="P95" s="88">
        <f t="shared" si="24"/>
        <v>1.6</v>
      </c>
      <c r="Q95" s="88">
        <f t="shared" si="24"/>
        <v>1.2</v>
      </c>
      <c r="R95" s="88">
        <f t="shared" si="24"/>
        <v>2</v>
      </c>
      <c r="S95" s="88">
        <f t="shared" si="24"/>
        <v>1.4</v>
      </c>
      <c r="T95" s="88">
        <f t="shared" si="24"/>
        <v>2</v>
      </c>
      <c r="U95" s="89">
        <f>AVERAGE(U96:U101)</f>
        <v>28.8</v>
      </c>
    </row>
    <row r="96" spans="1:21" ht="14.25" hidden="1" outlineLevel="1" thickBot="1" thickTop="1">
      <c r="A96" s="81"/>
      <c r="B96" s="162"/>
      <c r="C96" s="90">
        <v>1</v>
      </c>
      <c r="D96" s="91">
        <v>2</v>
      </c>
      <c r="E96" s="91">
        <v>1</v>
      </c>
      <c r="F96" s="91">
        <v>2</v>
      </c>
      <c r="G96" s="91">
        <v>1</v>
      </c>
      <c r="H96" s="91">
        <v>1</v>
      </c>
      <c r="I96" s="91">
        <v>1</v>
      </c>
      <c r="J96" s="91">
        <v>2</v>
      </c>
      <c r="K96" s="91">
        <v>1</v>
      </c>
      <c r="L96" s="91">
        <v>1</v>
      </c>
      <c r="M96" s="91">
        <v>2</v>
      </c>
      <c r="N96" s="91">
        <v>2</v>
      </c>
      <c r="O96" s="91">
        <v>1</v>
      </c>
      <c r="P96" s="91">
        <v>1</v>
      </c>
      <c r="Q96" s="91">
        <v>1</v>
      </c>
      <c r="R96" s="91">
        <v>3</v>
      </c>
      <c r="S96" s="91">
        <v>2</v>
      </c>
      <c r="T96" s="114">
        <v>3</v>
      </c>
      <c r="U96" s="94">
        <f>SUM(C96:T96)</f>
        <v>28</v>
      </c>
    </row>
    <row r="97" spans="1:21" ht="14.25" hidden="1" outlineLevel="1" thickBot="1" thickTop="1">
      <c r="A97" s="81"/>
      <c r="B97" s="163"/>
      <c r="C97" s="95">
        <v>2</v>
      </c>
      <c r="D97" s="96">
        <v>2</v>
      </c>
      <c r="E97" s="96">
        <v>1</v>
      </c>
      <c r="F97" s="96">
        <v>2</v>
      </c>
      <c r="G97" s="96">
        <v>1</v>
      </c>
      <c r="H97" s="96">
        <v>1</v>
      </c>
      <c r="I97" s="96">
        <v>1</v>
      </c>
      <c r="J97" s="96">
        <v>1</v>
      </c>
      <c r="K97" s="96">
        <v>1</v>
      </c>
      <c r="L97" s="96">
        <v>2</v>
      </c>
      <c r="M97" s="96">
        <v>3</v>
      </c>
      <c r="N97" s="96">
        <v>2</v>
      </c>
      <c r="O97" s="96">
        <v>1</v>
      </c>
      <c r="P97" s="96">
        <v>2</v>
      </c>
      <c r="Q97" s="96">
        <v>2</v>
      </c>
      <c r="R97" s="96">
        <v>3</v>
      </c>
      <c r="S97" s="96">
        <v>1</v>
      </c>
      <c r="T97" s="98">
        <v>1</v>
      </c>
      <c r="U97" s="94">
        <f>SUM(C97:T97)</f>
        <v>29</v>
      </c>
    </row>
    <row r="98" spans="1:21" ht="14.25" hidden="1" outlineLevel="1" thickBot="1" thickTop="1">
      <c r="A98" s="81"/>
      <c r="B98" s="163"/>
      <c r="C98" s="95">
        <v>1</v>
      </c>
      <c r="D98" s="96">
        <v>2</v>
      </c>
      <c r="E98" s="96">
        <v>3</v>
      </c>
      <c r="F98" s="96">
        <v>2</v>
      </c>
      <c r="G98" s="96">
        <v>2</v>
      </c>
      <c r="H98" s="96">
        <v>2</v>
      </c>
      <c r="I98" s="96">
        <v>1</v>
      </c>
      <c r="J98" s="96">
        <v>2</v>
      </c>
      <c r="K98" s="96">
        <v>2</v>
      </c>
      <c r="L98" s="96">
        <v>1</v>
      </c>
      <c r="M98" s="96">
        <v>2</v>
      </c>
      <c r="N98" s="96">
        <v>3</v>
      </c>
      <c r="O98" s="96">
        <v>1</v>
      </c>
      <c r="P98" s="96">
        <v>2</v>
      </c>
      <c r="Q98" s="96">
        <v>1</v>
      </c>
      <c r="R98" s="96">
        <v>1</v>
      </c>
      <c r="S98" s="96">
        <v>1</v>
      </c>
      <c r="T98" s="98">
        <v>2</v>
      </c>
      <c r="U98" s="94">
        <f>SUM(C98:T98)</f>
        <v>31</v>
      </c>
    </row>
    <row r="99" spans="1:21" ht="14.25" hidden="1" outlineLevel="1" thickBot="1" thickTop="1">
      <c r="A99" s="81"/>
      <c r="B99" s="163"/>
      <c r="C99" s="95">
        <v>1</v>
      </c>
      <c r="D99" s="96">
        <v>1</v>
      </c>
      <c r="E99" s="96">
        <v>2</v>
      </c>
      <c r="F99" s="96">
        <v>2</v>
      </c>
      <c r="G99" s="96">
        <v>2</v>
      </c>
      <c r="H99" s="96">
        <v>1</v>
      </c>
      <c r="I99" s="96">
        <v>1</v>
      </c>
      <c r="J99" s="96">
        <v>2</v>
      </c>
      <c r="K99" s="96">
        <v>2</v>
      </c>
      <c r="L99" s="96">
        <v>1</v>
      </c>
      <c r="M99" s="96">
        <v>2</v>
      </c>
      <c r="N99" s="96">
        <v>1</v>
      </c>
      <c r="O99" s="96">
        <v>1</v>
      </c>
      <c r="P99" s="96">
        <v>1</v>
      </c>
      <c r="Q99" s="96">
        <v>1</v>
      </c>
      <c r="R99" s="96">
        <v>1</v>
      </c>
      <c r="S99" s="96">
        <v>1</v>
      </c>
      <c r="T99" s="98">
        <v>2</v>
      </c>
      <c r="U99" s="94">
        <f>SUM(C99:T99)</f>
        <v>25</v>
      </c>
    </row>
    <row r="100" spans="1:21" ht="14.25" hidden="1" outlineLevel="1" thickBot="1" thickTop="1">
      <c r="A100" s="81"/>
      <c r="B100" s="163"/>
      <c r="C100" s="95">
        <v>1</v>
      </c>
      <c r="D100" s="96">
        <v>2</v>
      </c>
      <c r="E100" s="96">
        <v>2</v>
      </c>
      <c r="F100" s="96">
        <v>2</v>
      </c>
      <c r="G100" s="96">
        <v>1</v>
      </c>
      <c r="H100" s="96">
        <v>2</v>
      </c>
      <c r="I100" s="96">
        <v>1</v>
      </c>
      <c r="J100" s="96">
        <v>2</v>
      </c>
      <c r="K100" s="96">
        <v>2</v>
      </c>
      <c r="L100" s="96">
        <v>2</v>
      </c>
      <c r="M100" s="96">
        <v>3</v>
      </c>
      <c r="N100" s="96">
        <v>1</v>
      </c>
      <c r="O100" s="96">
        <v>1</v>
      </c>
      <c r="P100" s="96">
        <v>2</v>
      </c>
      <c r="Q100" s="96">
        <v>1</v>
      </c>
      <c r="R100" s="96">
        <v>2</v>
      </c>
      <c r="S100" s="96">
        <v>2</v>
      </c>
      <c r="T100" s="98">
        <v>2</v>
      </c>
      <c r="U100" s="94">
        <f>SUM(C100:T100)</f>
        <v>31</v>
      </c>
    </row>
    <row r="101" spans="1:21" ht="14.25" hidden="1" outlineLevel="1" thickBot="1" thickTop="1">
      <c r="A101" s="81"/>
      <c r="B101" s="163"/>
      <c r="C101" s="118">
        <v>2</v>
      </c>
      <c r="D101" s="119">
        <v>1</v>
      </c>
      <c r="E101" s="119">
        <v>2</v>
      </c>
      <c r="F101" s="119">
        <v>2</v>
      </c>
      <c r="G101" s="119">
        <v>1</v>
      </c>
      <c r="H101" s="119">
        <v>1</v>
      </c>
      <c r="I101" s="119">
        <v>1</v>
      </c>
      <c r="J101" s="119">
        <v>2</v>
      </c>
      <c r="K101" s="119">
        <v>3</v>
      </c>
      <c r="L101" s="119">
        <v>2</v>
      </c>
      <c r="M101" s="171"/>
      <c r="N101" s="171"/>
      <c r="O101" s="171"/>
      <c r="P101" s="171"/>
      <c r="Q101" s="171"/>
      <c r="R101" s="171"/>
      <c r="S101" s="171"/>
      <c r="T101" s="172"/>
      <c r="U101" s="168"/>
    </row>
    <row r="102" spans="1:21" ht="14.25" collapsed="1" thickBot="1" thickTop="1">
      <c r="A102" s="87" t="s">
        <v>20</v>
      </c>
      <c r="B102" s="161">
        <v>5</v>
      </c>
      <c r="C102" s="88">
        <f>AVERAGE(C103:C107)</f>
        <v>1.8</v>
      </c>
      <c r="D102" s="88">
        <f>AVERAGE(D103:D107)</f>
        <v>1</v>
      </c>
      <c r="E102" s="88">
        <f>AVERAGE(E103:E107)</f>
        <v>1.6</v>
      </c>
      <c r="F102" s="88">
        <f>AVERAGE(F103:F107)</f>
        <v>1.4</v>
      </c>
      <c r="G102" s="88">
        <f>AVERAGE(G103:G107)</f>
        <v>1.2</v>
      </c>
      <c r="H102" s="88">
        <f>AVERAGE(H103:H107)</f>
        <v>1.2</v>
      </c>
      <c r="I102" s="88">
        <f>AVERAGE(I103:I107)</f>
        <v>3</v>
      </c>
      <c r="J102" s="88">
        <f>AVERAGE(J103:J107)</f>
        <v>1.8</v>
      </c>
      <c r="K102" s="88">
        <f>AVERAGE(K103:K107)</f>
        <v>3</v>
      </c>
      <c r="L102" s="88">
        <f>AVERAGE(L103:L107)</f>
        <v>1.6</v>
      </c>
      <c r="M102" s="88">
        <f>AVERAGE(M103:M107)</f>
        <v>1.8</v>
      </c>
      <c r="N102" s="88">
        <f>AVERAGE(N103:N107)</f>
        <v>1.2</v>
      </c>
      <c r="O102" s="88">
        <f>AVERAGE(O103:O107)</f>
        <v>2</v>
      </c>
      <c r="P102" s="88">
        <f>AVERAGE(P103:P107)</f>
        <v>1.6</v>
      </c>
      <c r="Q102" s="88">
        <f>AVERAGE(Q103:Q107)</f>
        <v>1</v>
      </c>
      <c r="R102" s="88">
        <f>AVERAGE(R103:R107)</f>
        <v>1.6</v>
      </c>
      <c r="S102" s="88">
        <f>AVERAGE(S103:S107)</f>
        <v>1.6</v>
      </c>
      <c r="T102" s="88">
        <f>AVERAGE(T103:T107)</f>
        <v>1.2</v>
      </c>
      <c r="U102" s="89">
        <f>AVERAGE(U103:U107)</f>
        <v>29.6</v>
      </c>
    </row>
    <row r="103" spans="1:21" ht="14.25" hidden="1" outlineLevel="1" thickBot="1" thickTop="1">
      <c r="A103" s="81"/>
      <c r="B103" s="162"/>
      <c r="C103" s="108">
        <v>2</v>
      </c>
      <c r="D103" s="109">
        <v>1</v>
      </c>
      <c r="E103" s="109">
        <v>1</v>
      </c>
      <c r="F103" s="109">
        <v>1</v>
      </c>
      <c r="G103" s="109">
        <v>2</v>
      </c>
      <c r="H103" s="109">
        <v>1</v>
      </c>
      <c r="I103" s="109">
        <v>1</v>
      </c>
      <c r="J103" s="109">
        <v>2</v>
      </c>
      <c r="K103" s="109">
        <v>6</v>
      </c>
      <c r="L103" s="109">
        <v>1</v>
      </c>
      <c r="M103" s="109">
        <v>2</v>
      </c>
      <c r="N103" s="109">
        <v>1</v>
      </c>
      <c r="O103" s="109">
        <v>4</v>
      </c>
      <c r="P103" s="109">
        <v>4</v>
      </c>
      <c r="Q103" s="109">
        <v>1</v>
      </c>
      <c r="R103" s="109">
        <v>3</v>
      </c>
      <c r="S103" s="109">
        <v>2</v>
      </c>
      <c r="T103" s="110">
        <v>2</v>
      </c>
      <c r="U103" s="94">
        <f>SUM(C103:T103)</f>
        <v>37</v>
      </c>
    </row>
    <row r="104" spans="1:21" ht="14.25" hidden="1" outlineLevel="1" thickBot="1" thickTop="1">
      <c r="A104" s="81"/>
      <c r="B104" s="163"/>
      <c r="C104" s="102">
        <v>2</v>
      </c>
      <c r="D104" s="103">
        <v>1</v>
      </c>
      <c r="E104" s="103">
        <v>1</v>
      </c>
      <c r="F104" s="103">
        <v>2</v>
      </c>
      <c r="G104" s="103">
        <v>1</v>
      </c>
      <c r="H104" s="103">
        <v>2</v>
      </c>
      <c r="I104" s="103">
        <v>3</v>
      </c>
      <c r="J104" s="103">
        <v>1</v>
      </c>
      <c r="K104" s="103">
        <v>3</v>
      </c>
      <c r="L104" s="103">
        <v>2</v>
      </c>
      <c r="M104" s="103">
        <v>2</v>
      </c>
      <c r="N104" s="103">
        <v>1</v>
      </c>
      <c r="O104" s="103">
        <v>2</v>
      </c>
      <c r="P104" s="103">
        <v>1</v>
      </c>
      <c r="Q104" s="103">
        <v>1</v>
      </c>
      <c r="R104" s="103">
        <v>1</v>
      </c>
      <c r="S104" s="103">
        <v>1</v>
      </c>
      <c r="T104" s="104">
        <v>1</v>
      </c>
      <c r="U104" s="94">
        <f>SUM(C104:T104)</f>
        <v>28</v>
      </c>
    </row>
    <row r="105" spans="1:21" ht="14.25" hidden="1" outlineLevel="1" thickBot="1" thickTop="1">
      <c r="A105" s="81"/>
      <c r="B105" s="163"/>
      <c r="C105" s="102">
        <v>1</v>
      </c>
      <c r="D105" s="103">
        <v>1</v>
      </c>
      <c r="E105" s="103">
        <v>1</v>
      </c>
      <c r="F105" s="103">
        <v>1</v>
      </c>
      <c r="G105" s="103">
        <v>1</v>
      </c>
      <c r="H105" s="103">
        <v>1</v>
      </c>
      <c r="I105" s="103">
        <v>3</v>
      </c>
      <c r="J105" s="103">
        <v>2</v>
      </c>
      <c r="K105" s="103">
        <v>1</v>
      </c>
      <c r="L105" s="103">
        <v>1</v>
      </c>
      <c r="M105" s="103">
        <v>1</v>
      </c>
      <c r="N105" s="103">
        <v>1</v>
      </c>
      <c r="O105" s="103">
        <v>1</v>
      </c>
      <c r="P105" s="103">
        <v>1</v>
      </c>
      <c r="Q105" s="103">
        <v>1</v>
      </c>
      <c r="R105" s="103">
        <v>2</v>
      </c>
      <c r="S105" s="103">
        <v>2</v>
      </c>
      <c r="T105" s="104">
        <v>1</v>
      </c>
      <c r="U105" s="94">
        <f>SUM(C105:T105)</f>
        <v>23</v>
      </c>
    </row>
    <row r="106" spans="1:21" ht="14.25" hidden="1" outlineLevel="1" thickBot="1" thickTop="1">
      <c r="A106" s="81"/>
      <c r="B106" s="163"/>
      <c r="C106" s="102">
        <v>2</v>
      </c>
      <c r="D106" s="103">
        <v>1</v>
      </c>
      <c r="E106" s="103">
        <v>2</v>
      </c>
      <c r="F106" s="103">
        <v>2</v>
      </c>
      <c r="G106" s="103">
        <v>1</v>
      </c>
      <c r="H106" s="103">
        <v>1</v>
      </c>
      <c r="I106" s="103">
        <v>3</v>
      </c>
      <c r="J106" s="103">
        <v>1</v>
      </c>
      <c r="K106" s="103">
        <v>4</v>
      </c>
      <c r="L106" s="103">
        <v>3</v>
      </c>
      <c r="M106" s="103">
        <v>2</v>
      </c>
      <c r="N106" s="103">
        <v>1</v>
      </c>
      <c r="O106" s="103">
        <v>2</v>
      </c>
      <c r="P106" s="103">
        <v>1</v>
      </c>
      <c r="Q106" s="103">
        <v>1</v>
      </c>
      <c r="R106" s="103">
        <v>1</v>
      </c>
      <c r="S106" s="103">
        <v>2</v>
      </c>
      <c r="T106" s="104">
        <v>1</v>
      </c>
      <c r="U106" s="94">
        <f>SUM(C106:T106)</f>
        <v>31</v>
      </c>
    </row>
    <row r="107" spans="1:21" ht="14.25" hidden="1" outlineLevel="1" thickBot="1" thickTop="1">
      <c r="A107" s="81"/>
      <c r="B107" s="163"/>
      <c r="C107" s="105">
        <v>2</v>
      </c>
      <c r="D107" s="106">
        <v>1</v>
      </c>
      <c r="E107" s="106">
        <v>3</v>
      </c>
      <c r="F107" s="106">
        <v>1</v>
      </c>
      <c r="G107" s="106">
        <v>1</v>
      </c>
      <c r="H107" s="106">
        <v>1</v>
      </c>
      <c r="I107" s="106">
        <v>5</v>
      </c>
      <c r="J107" s="106">
        <v>3</v>
      </c>
      <c r="K107" s="106">
        <v>1</v>
      </c>
      <c r="L107" s="106">
        <v>1</v>
      </c>
      <c r="M107" s="106">
        <v>2</v>
      </c>
      <c r="N107" s="106">
        <v>2</v>
      </c>
      <c r="O107" s="106">
        <v>1</v>
      </c>
      <c r="P107" s="106">
        <v>1</v>
      </c>
      <c r="Q107" s="106">
        <v>1</v>
      </c>
      <c r="R107" s="106">
        <v>1</v>
      </c>
      <c r="S107" s="106">
        <v>1</v>
      </c>
      <c r="T107" s="107">
        <v>1</v>
      </c>
      <c r="U107" s="94">
        <f>SUM(C107:T107)</f>
        <v>29</v>
      </c>
    </row>
    <row r="108" spans="1:21" ht="14.25" collapsed="1" thickBot="1" thickTop="1">
      <c r="A108" s="87" t="s">
        <v>50</v>
      </c>
      <c r="B108" s="161">
        <v>5</v>
      </c>
      <c r="C108" s="88">
        <f>AVERAGE(C109:C113)</f>
        <v>1.8</v>
      </c>
      <c r="D108" s="88">
        <f>AVERAGE(D109:D113)</f>
        <v>1</v>
      </c>
      <c r="E108" s="88">
        <f>AVERAGE(E109:E113)</f>
        <v>2</v>
      </c>
      <c r="F108" s="88">
        <f>AVERAGE(F109:F113)</f>
        <v>2</v>
      </c>
      <c r="G108" s="88">
        <f>AVERAGE(G109:G113)</f>
        <v>2</v>
      </c>
      <c r="H108" s="88">
        <f>AVERAGE(H109:H113)</f>
        <v>1</v>
      </c>
      <c r="I108" s="88">
        <f>AVERAGE(I109:I113)</f>
        <v>1.8</v>
      </c>
      <c r="J108" s="88">
        <f>AVERAGE(J109:J113)</f>
        <v>2</v>
      </c>
      <c r="K108" s="88">
        <f>AVERAGE(K109:K113)</f>
        <v>2</v>
      </c>
      <c r="L108" s="88">
        <f>AVERAGE(L109:L113)</f>
        <v>1</v>
      </c>
      <c r="M108" s="88">
        <f>AVERAGE(M109:M113)</f>
        <v>2.2</v>
      </c>
      <c r="N108" s="88">
        <f>AVERAGE(N109:N113)</f>
        <v>1.8</v>
      </c>
      <c r="O108" s="88">
        <f>AVERAGE(O109:O113)</f>
        <v>1.2</v>
      </c>
      <c r="P108" s="88">
        <f>AVERAGE(P109:P113)</f>
        <v>2.6</v>
      </c>
      <c r="Q108" s="88">
        <f>AVERAGE(Q109:Q113)</f>
        <v>1</v>
      </c>
      <c r="R108" s="88">
        <f>AVERAGE(R109:R113)</f>
        <v>2</v>
      </c>
      <c r="S108" s="88">
        <f>AVERAGE(S109:S113)</f>
        <v>1.6</v>
      </c>
      <c r="T108" s="88">
        <f>AVERAGE(T109:T113)</f>
        <v>1.6</v>
      </c>
      <c r="U108" s="89">
        <f>AVERAGE(U109:U113)</f>
        <v>30.6</v>
      </c>
    </row>
    <row r="109" spans="1:21" ht="14.25" hidden="1" outlineLevel="1" thickBot="1" thickTop="1">
      <c r="A109" s="81"/>
      <c r="B109" s="162"/>
      <c r="C109" s="108">
        <v>1</v>
      </c>
      <c r="D109" s="109">
        <v>1</v>
      </c>
      <c r="E109" s="109">
        <v>2</v>
      </c>
      <c r="F109" s="109">
        <v>2</v>
      </c>
      <c r="G109" s="109">
        <v>2</v>
      </c>
      <c r="H109" s="109">
        <v>1</v>
      </c>
      <c r="I109" s="109">
        <v>2</v>
      </c>
      <c r="J109" s="109">
        <v>2</v>
      </c>
      <c r="K109" s="109">
        <v>2</v>
      </c>
      <c r="L109" s="109">
        <v>1</v>
      </c>
      <c r="M109" s="109">
        <v>3</v>
      </c>
      <c r="N109" s="109">
        <v>2</v>
      </c>
      <c r="O109" s="109">
        <v>2</v>
      </c>
      <c r="P109" s="109">
        <v>2</v>
      </c>
      <c r="Q109" s="109">
        <v>1</v>
      </c>
      <c r="R109" s="109">
        <v>2</v>
      </c>
      <c r="S109" s="109">
        <v>1</v>
      </c>
      <c r="T109" s="110">
        <v>2</v>
      </c>
      <c r="U109" s="94">
        <f>SUM(C109:T109)</f>
        <v>31</v>
      </c>
    </row>
    <row r="110" spans="1:21" ht="14.25" hidden="1" outlineLevel="1" thickBot="1" thickTop="1">
      <c r="A110" s="81"/>
      <c r="B110" s="163"/>
      <c r="C110" s="102">
        <v>2</v>
      </c>
      <c r="D110" s="103">
        <v>1</v>
      </c>
      <c r="E110" s="103">
        <v>1</v>
      </c>
      <c r="F110" s="103">
        <v>2</v>
      </c>
      <c r="G110" s="103">
        <v>2</v>
      </c>
      <c r="H110" s="103">
        <v>1</v>
      </c>
      <c r="I110" s="103">
        <v>3</v>
      </c>
      <c r="J110" s="103">
        <v>2</v>
      </c>
      <c r="K110" s="103">
        <v>2</v>
      </c>
      <c r="L110" s="103">
        <v>1</v>
      </c>
      <c r="M110" s="103">
        <v>2</v>
      </c>
      <c r="N110" s="103">
        <v>1</v>
      </c>
      <c r="O110" s="103">
        <v>1</v>
      </c>
      <c r="P110" s="103">
        <v>1</v>
      </c>
      <c r="Q110" s="103">
        <v>1</v>
      </c>
      <c r="R110" s="103">
        <v>3</v>
      </c>
      <c r="S110" s="103">
        <v>2</v>
      </c>
      <c r="T110" s="104">
        <v>2</v>
      </c>
      <c r="U110" s="94">
        <f>SUM(C110:T110)</f>
        <v>30</v>
      </c>
    </row>
    <row r="111" spans="1:21" ht="14.25" hidden="1" outlineLevel="1" thickBot="1" thickTop="1">
      <c r="A111" s="81"/>
      <c r="B111" s="163"/>
      <c r="C111" s="102">
        <v>2</v>
      </c>
      <c r="D111" s="103">
        <v>1</v>
      </c>
      <c r="E111" s="103">
        <v>2</v>
      </c>
      <c r="F111" s="103">
        <v>2</v>
      </c>
      <c r="G111" s="103">
        <v>2</v>
      </c>
      <c r="H111" s="103">
        <v>1</v>
      </c>
      <c r="I111" s="103">
        <v>2</v>
      </c>
      <c r="J111" s="103">
        <v>2</v>
      </c>
      <c r="K111" s="103">
        <v>2</v>
      </c>
      <c r="L111" s="103">
        <v>1</v>
      </c>
      <c r="M111" s="103">
        <v>1</v>
      </c>
      <c r="N111" s="103">
        <v>2</v>
      </c>
      <c r="O111" s="103">
        <v>1</v>
      </c>
      <c r="P111" s="103">
        <v>3</v>
      </c>
      <c r="Q111" s="103">
        <v>1</v>
      </c>
      <c r="R111" s="103">
        <v>1</v>
      </c>
      <c r="S111" s="103">
        <v>1</v>
      </c>
      <c r="T111" s="104">
        <v>1</v>
      </c>
      <c r="U111" s="94">
        <f>SUM(C111:T111)</f>
        <v>28</v>
      </c>
    </row>
    <row r="112" spans="1:21" ht="14.25" hidden="1" outlineLevel="1" thickBot="1" thickTop="1">
      <c r="A112" s="81"/>
      <c r="B112" s="163"/>
      <c r="C112" s="102">
        <v>2</v>
      </c>
      <c r="D112" s="103">
        <v>1</v>
      </c>
      <c r="E112" s="103">
        <v>4</v>
      </c>
      <c r="F112" s="103">
        <v>2</v>
      </c>
      <c r="G112" s="103">
        <v>2</v>
      </c>
      <c r="H112" s="103">
        <v>1</v>
      </c>
      <c r="I112" s="103">
        <v>1</v>
      </c>
      <c r="J112" s="103">
        <v>2</v>
      </c>
      <c r="K112" s="103">
        <v>3</v>
      </c>
      <c r="L112" s="103">
        <v>1</v>
      </c>
      <c r="M112" s="103">
        <v>3</v>
      </c>
      <c r="N112" s="103">
        <v>2</v>
      </c>
      <c r="O112" s="103">
        <v>1</v>
      </c>
      <c r="P112" s="103">
        <v>5</v>
      </c>
      <c r="Q112" s="103">
        <v>1</v>
      </c>
      <c r="R112" s="103">
        <v>2</v>
      </c>
      <c r="S112" s="103">
        <v>2</v>
      </c>
      <c r="T112" s="104">
        <v>2</v>
      </c>
      <c r="U112" s="94">
        <f>SUM(C112:T112)</f>
        <v>37</v>
      </c>
    </row>
    <row r="113" spans="1:21" ht="14.25" hidden="1" outlineLevel="1" thickBot="1" thickTop="1">
      <c r="A113" s="81"/>
      <c r="B113" s="163"/>
      <c r="C113" s="105">
        <v>2</v>
      </c>
      <c r="D113" s="106">
        <v>1</v>
      </c>
      <c r="E113" s="106">
        <v>1</v>
      </c>
      <c r="F113" s="106">
        <v>2</v>
      </c>
      <c r="G113" s="106">
        <v>2</v>
      </c>
      <c r="H113" s="106">
        <v>1</v>
      </c>
      <c r="I113" s="106">
        <v>1</v>
      </c>
      <c r="J113" s="106">
        <v>2</v>
      </c>
      <c r="K113" s="106">
        <v>1</v>
      </c>
      <c r="L113" s="106">
        <v>1</v>
      </c>
      <c r="M113" s="106">
        <v>2</v>
      </c>
      <c r="N113" s="106">
        <v>2</v>
      </c>
      <c r="O113" s="106">
        <v>1</v>
      </c>
      <c r="P113" s="106">
        <v>2</v>
      </c>
      <c r="Q113" s="106">
        <v>1</v>
      </c>
      <c r="R113" s="106">
        <v>2</v>
      </c>
      <c r="S113" s="106">
        <v>2</v>
      </c>
      <c r="T113" s="107">
        <v>1</v>
      </c>
      <c r="U113" s="94">
        <f>SUM(C113:T113)</f>
        <v>27</v>
      </c>
    </row>
    <row r="114" spans="1:21" ht="14.25" collapsed="1" thickBot="1" thickTop="1">
      <c r="A114" s="87" t="s">
        <v>21</v>
      </c>
      <c r="B114" s="161">
        <v>6</v>
      </c>
      <c r="C114" s="88">
        <f aca="true" t="shared" si="25" ref="C114:U114">AVERAGE(C115:C120)</f>
        <v>1.6666666666666667</v>
      </c>
      <c r="D114" s="88">
        <f t="shared" si="25"/>
        <v>1.3333333333333333</v>
      </c>
      <c r="E114" s="88">
        <f t="shared" si="25"/>
        <v>1.5</v>
      </c>
      <c r="F114" s="88">
        <f t="shared" si="25"/>
        <v>1.3333333333333333</v>
      </c>
      <c r="G114" s="88">
        <f t="shared" si="25"/>
        <v>1.5</v>
      </c>
      <c r="H114" s="88">
        <f t="shared" si="25"/>
        <v>1</v>
      </c>
      <c r="I114" s="88">
        <f t="shared" si="25"/>
        <v>1.8333333333333333</v>
      </c>
      <c r="J114" s="88">
        <f t="shared" si="25"/>
        <v>1.8333333333333333</v>
      </c>
      <c r="K114" s="88">
        <f t="shared" si="25"/>
        <v>2.3333333333333335</v>
      </c>
      <c r="L114" s="88">
        <f t="shared" si="25"/>
        <v>1.8333333333333333</v>
      </c>
      <c r="M114" s="88">
        <f t="shared" si="25"/>
        <v>2</v>
      </c>
      <c r="N114" s="88">
        <f t="shared" si="25"/>
        <v>1.6666666666666667</v>
      </c>
      <c r="O114" s="88">
        <f t="shared" si="25"/>
        <v>1.6666666666666667</v>
      </c>
      <c r="P114" s="88">
        <f t="shared" si="25"/>
        <v>2</v>
      </c>
      <c r="Q114" s="88">
        <f t="shared" si="25"/>
        <v>1</v>
      </c>
      <c r="R114" s="88">
        <f t="shared" si="25"/>
        <v>2.1666666666666665</v>
      </c>
      <c r="S114" s="88">
        <f t="shared" si="25"/>
        <v>2.1666666666666665</v>
      </c>
      <c r="T114" s="88">
        <f t="shared" si="25"/>
        <v>1.8333333333333333</v>
      </c>
      <c r="U114" s="89">
        <f t="shared" si="25"/>
        <v>30.666666666666668</v>
      </c>
    </row>
    <row r="115" spans="1:21" ht="14.25" hidden="1" outlineLevel="1" thickBot="1" thickTop="1">
      <c r="A115" s="81"/>
      <c r="B115" s="162"/>
      <c r="C115" s="108">
        <v>1</v>
      </c>
      <c r="D115" s="109">
        <v>1</v>
      </c>
      <c r="E115" s="109">
        <v>1</v>
      </c>
      <c r="F115" s="109">
        <v>2</v>
      </c>
      <c r="G115" s="109">
        <v>1</v>
      </c>
      <c r="H115" s="109">
        <v>1</v>
      </c>
      <c r="I115" s="109">
        <v>1</v>
      </c>
      <c r="J115" s="109">
        <v>2</v>
      </c>
      <c r="K115" s="109">
        <v>2</v>
      </c>
      <c r="L115" s="109">
        <v>1</v>
      </c>
      <c r="M115" s="109">
        <v>2</v>
      </c>
      <c r="N115" s="109">
        <v>1</v>
      </c>
      <c r="O115" s="109">
        <v>3</v>
      </c>
      <c r="P115" s="109">
        <v>4</v>
      </c>
      <c r="Q115" s="109">
        <v>1</v>
      </c>
      <c r="R115" s="109">
        <v>2</v>
      </c>
      <c r="S115" s="109">
        <v>2</v>
      </c>
      <c r="T115" s="110">
        <v>2</v>
      </c>
      <c r="U115" s="94">
        <f aca="true" t="shared" si="26" ref="U115:U120">SUM(C115:T115)</f>
        <v>30</v>
      </c>
    </row>
    <row r="116" spans="1:21" ht="14.25" hidden="1" outlineLevel="1" thickBot="1" thickTop="1">
      <c r="A116" s="81"/>
      <c r="B116" s="163"/>
      <c r="C116" s="102">
        <v>2</v>
      </c>
      <c r="D116" s="103">
        <v>1</v>
      </c>
      <c r="E116" s="103">
        <v>1</v>
      </c>
      <c r="F116" s="103">
        <v>1</v>
      </c>
      <c r="G116" s="103">
        <v>1</v>
      </c>
      <c r="H116" s="103">
        <v>1</v>
      </c>
      <c r="I116" s="103">
        <v>2</v>
      </c>
      <c r="J116" s="103">
        <v>3</v>
      </c>
      <c r="K116" s="103">
        <v>1</v>
      </c>
      <c r="L116" s="103">
        <v>1</v>
      </c>
      <c r="M116" s="103">
        <v>2</v>
      </c>
      <c r="N116" s="103">
        <v>2</v>
      </c>
      <c r="O116" s="103">
        <v>2</v>
      </c>
      <c r="P116" s="103">
        <v>1</v>
      </c>
      <c r="Q116" s="103">
        <v>1</v>
      </c>
      <c r="R116" s="103">
        <v>2</v>
      </c>
      <c r="S116" s="103">
        <v>2</v>
      </c>
      <c r="T116" s="104">
        <v>1</v>
      </c>
      <c r="U116" s="94">
        <f t="shared" si="26"/>
        <v>27</v>
      </c>
    </row>
    <row r="117" spans="1:21" ht="14.25" hidden="1" outlineLevel="1" thickBot="1" thickTop="1">
      <c r="A117" s="81"/>
      <c r="B117" s="163"/>
      <c r="C117" s="102">
        <v>1</v>
      </c>
      <c r="D117" s="103">
        <v>2</v>
      </c>
      <c r="E117" s="103">
        <v>1</v>
      </c>
      <c r="F117" s="103">
        <v>1</v>
      </c>
      <c r="G117" s="103">
        <v>1</v>
      </c>
      <c r="H117" s="103">
        <v>1</v>
      </c>
      <c r="I117" s="103">
        <v>2</v>
      </c>
      <c r="J117" s="103">
        <v>2</v>
      </c>
      <c r="K117" s="103">
        <v>3</v>
      </c>
      <c r="L117" s="103">
        <v>1</v>
      </c>
      <c r="M117" s="103">
        <v>2</v>
      </c>
      <c r="N117" s="103">
        <v>2</v>
      </c>
      <c r="O117" s="103">
        <v>1</v>
      </c>
      <c r="P117" s="103">
        <v>1</v>
      </c>
      <c r="Q117" s="103">
        <v>1</v>
      </c>
      <c r="R117" s="103">
        <v>4</v>
      </c>
      <c r="S117" s="103">
        <v>3</v>
      </c>
      <c r="T117" s="104">
        <v>2</v>
      </c>
      <c r="U117" s="94">
        <f t="shared" si="26"/>
        <v>31</v>
      </c>
    </row>
    <row r="118" spans="1:21" ht="14.25" hidden="1" outlineLevel="1" thickBot="1" thickTop="1">
      <c r="A118" s="81"/>
      <c r="B118" s="163"/>
      <c r="C118" s="102">
        <v>2</v>
      </c>
      <c r="D118" s="103">
        <v>1</v>
      </c>
      <c r="E118" s="103">
        <v>1</v>
      </c>
      <c r="F118" s="103">
        <v>1</v>
      </c>
      <c r="G118" s="103">
        <v>2</v>
      </c>
      <c r="H118" s="103">
        <v>1</v>
      </c>
      <c r="I118" s="103">
        <v>1</v>
      </c>
      <c r="J118" s="103">
        <v>1</v>
      </c>
      <c r="K118" s="103">
        <v>3</v>
      </c>
      <c r="L118" s="103">
        <v>2</v>
      </c>
      <c r="M118" s="103">
        <v>2</v>
      </c>
      <c r="N118" s="103">
        <v>1</v>
      </c>
      <c r="O118" s="103">
        <v>1</v>
      </c>
      <c r="P118" s="103">
        <v>2</v>
      </c>
      <c r="Q118" s="103">
        <v>1</v>
      </c>
      <c r="R118" s="103">
        <v>1</v>
      </c>
      <c r="S118" s="103">
        <v>1</v>
      </c>
      <c r="T118" s="104">
        <v>2</v>
      </c>
      <c r="U118" s="94">
        <f t="shared" si="26"/>
        <v>26</v>
      </c>
    </row>
    <row r="119" spans="1:21" ht="14.25" hidden="1" outlineLevel="1" thickBot="1" thickTop="1">
      <c r="A119" s="81"/>
      <c r="B119" s="163"/>
      <c r="C119" s="102">
        <v>2</v>
      </c>
      <c r="D119" s="103">
        <v>1</v>
      </c>
      <c r="E119" s="103">
        <v>3</v>
      </c>
      <c r="F119" s="103">
        <v>2</v>
      </c>
      <c r="G119" s="103">
        <v>2</v>
      </c>
      <c r="H119" s="103">
        <v>1</v>
      </c>
      <c r="I119" s="103">
        <v>4</v>
      </c>
      <c r="J119" s="103">
        <v>2</v>
      </c>
      <c r="K119" s="103">
        <v>4</v>
      </c>
      <c r="L119" s="103">
        <v>1</v>
      </c>
      <c r="M119" s="103">
        <v>2</v>
      </c>
      <c r="N119" s="103">
        <v>2</v>
      </c>
      <c r="O119" s="103">
        <v>2</v>
      </c>
      <c r="P119" s="103">
        <v>2</v>
      </c>
      <c r="Q119" s="103">
        <v>1</v>
      </c>
      <c r="R119" s="103">
        <v>3</v>
      </c>
      <c r="S119" s="103">
        <v>4</v>
      </c>
      <c r="T119" s="104">
        <v>2</v>
      </c>
      <c r="U119" s="94">
        <f t="shared" si="26"/>
        <v>40</v>
      </c>
    </row>
    <row r="120" spans="1:21" ht="14.25" hidden="1" outlineLevel="1" thickBot="1" thickTop="1">
      <c r="A120" s="81"/>
      <c r="B120" s="163"/>
      <c r="C120" s="105">
        <v>2</v>
      </c>
      <c r="D120" s="106">
        <v>2</v>
      </c>
      <c r="E120" s="106">
        <v>2</v>
      </c>
      <c r="F120" s="106">
        <v>1</v>
      </c>
      <c r="G120" s="106">
        <v>2</v>
      </c>
      <c r="H120" s="106">
        <v>1</v>
      </c>
      <c r="I120" s="106">
        <v>1</v>
      </c>
      <c r="J120" s="106">
        <v>1</v>
      </c>
      <c r="K120" s="106">
        <v>1</v>
      </c>
      <c r="L120" s="106">
        <v>5</v>
      </c>
      <c r="M120" s="106">
        <v>2</v>
      </c>
      <c r="N120" s="106">
        <v>2</v>
      </c>
      <c r="O120" s="106">
        <v>1</v>
      </c>
      <c r="P120" s="106">
        <v>2</v>
      </c>
      <c r="Q120" s="106">
        <v>1</v>
      </c>
      <c r="R120" s="106">
        <v>1</v>
      </c>
      <c r="S120" s="106">
        <v>1</v>
      </c>
      <c r="T120" s="107">
        <v>2</v>
      </c>
      <c r="U120" s="94">
        <f t="shared" si="26"/>
        <v>30</v>
      </c>
    </row>
    <row r="121" spans="1:21" ht="14.25" collapsed="1" thickBot="1" thickTop="1">
      <c r="A121" s="87" t="s">
        <v>49</v>
      </c>
      <c r="B121" s="161">
        <v>2</v>
      </c>
      <c r="C121" s="88">
        <f>AVERAGE(C122:C123)</f>
        <v>2.5</v>
      </c>
      <c r="D121" s="88">
        <f>AVERAGE(D122:D123)</f>
        <v>1</v>
      </c>
      <c r="E121" s="88">
        <f>AVERAGE(E122:E123)</f>
        <v>1</v>
      </c>
      <c r="F121" s="88">
        <f>AVERAGE(F122:F123)</f>
        <v>2</v>
      </c>
      <c r="G121" s="88">
        <f>AVERAGE(G122:G123)</f>
        <v>1.5</v>
      </c>
      <c r="H121" s="88">
        <f>AVERAGE(H122:H123)</f>
        <v>1.5</v>
      </c>
      <c r="I121" s="88">
        <f>AVERAGE(I122:I123)</f>
        <v>2.5</v>
      </c>
      <c r="J121" s="88">
        <f>AVERAGE(J122:J123)</f>
        <v>2</v>
      </c>
      <c r="K121" s="88">
        <f>AVERAGE(K122:K123)</f>
        <v>2</v>
      </c>
      <c r="L121" s="88">
        <f>AVERAGE(L122:L123)</f>
        <v>1</v>
      </c>
      <c r="M121" s="88">
        <f>AVERAGE(M122:M123)</f>
        <v>3</v>
      </c>
      <c r="N121" s="88">
        <f>AVERAGE(N122:N123)</f>
        <v>1.5</v>
      </c>
      <c r="O121" s="88">
        <f>AVERAGE(O122:O123)</f>
        <v>1</v>
      </c>
      <c r="P121" s="88">
        <f>AVERAGE(P122:P123)</f>
        <v>3</v>
      </c>
      <c r="Q121" s="88">
        <f>AVERAGE(Q122:Q123)</f>
        <v>1</v>
      </c>
      <c r="R121" s="88">
        <f>AVERAGE(R122:R123)</f>
        <v>1</v>
      </c>
      <c r="S121" s="88">
        <f>AVERAGE(S122:S123)</f>
        <v>2</v>
      </c>
      <c r="T121" s="88">
        <f>AVERAGE(T122:T123)</f>
        <v>1.5</v>
      </c>
      <c r="U121" s="89">
        <f>AVERAGE(U122:U123)</f>
        <v>31</v>
      </c>
    </row>
    <row r="122" spans="1:21" ht="14.25" hidden="1" outlineLevel="1" thickBot="1" thickTop="1">
      <c r="A122" s="81"/>
      <c r="B122" s="162"/>
      <c r="C122" s="108">
        <v>3</v>
      </c>
      <c r="D122" s="109">
        <v>1</v>
      </c>
      <c r="E122" s="109">
        <v>1</v>
      </c>
      <c r="F122" s="109">
        <v>2</v>
      </c>
      <c r="G122" s="109">
        <v>2</v>
      </c>
      <c r="H122" s="109">
        <v>1</v>
      </c>
      <c r="I122" s="109">
        <v>4</v>
      </c>
      <c r="J122" s="109">
        <v>2</v>
      </c>
      <c r="K122" s="109">
        <v>2</v>
      </c>
      <c r="L122" s="109">
        <v>1</v>
      </c>
      <c r="M122" s="109">
        <v>3</v>
      </c>
      <c r="N122" s="109">
        <v>2</v>
      </c>
      <c r="O122" s="109">
        <v>1</v>
      </c>
      <c r="P122" s="109">
        <v>5</v>
      </c>
      <c r="Q122" s="109">
        <v>1</v>
      </c>
      <c r="R122" s="109">
        <v>1</v>
      </c>
      <c r="S122" s="109">
        <v>2</v>
      </c>
      <c r="T122" s="110">
        <v>2</v>
      </c>
      <c r="U122" s="94">
        <f>SUM(C122:T122)</f>
        <v>36</v>
      </c>
    </row>
    <row r="123" spans="1:21" ht="14.25" hidden="1" outlineLevel="1" thickBot="1" thickTop="1">
      <c r="A123" s="81"/>
      <c r="B123" s="163"/>
      <c r="C123" s="105">
        <v>2</v>
      </c>
      <c r="D123" s="106">
        <v>1</v>
      </c>
      <c r="E123" s="106">
        <v>1</v>
      </c>
      <c r="F123" s="106">
        <v>2</v>
      </c>
      <c r="G123" s="106">
        <v>1</v>
      </c>
      <c r="H123" s="106">
        <v>2</v>
      </c>
      <c r="I123" s="106">
        <v>1</v>
      </c>
      <c r="J123" s="106">
        <v>2</v>
      </c>
      <c r="K123" s="106">
        <v>2</v>
      </c>
      <c r="L123" s="106">
        <v>1</v>
      </c>
      <c r="M123" s="106">
        <v>3</v>
      </c>
      <c r="N123" s="106">
        <v>1</v>
      </c>
      <c r="O123" s="106">
        <v>1</v>
      </c>
      <c r="P123" s="106">
        <v>1</v>
      </c>
      <c r="Q123" s="106">
        <v>1</v>
      </c>
      <c r="R123" s="106">
        <v>1</v>
      </c>
      <c r="S123" s="106">
        <v>2</v>
      </c>
      <c r="T123" s="107">
        <v>1</v>
      </c>
      <c r="U123" s="94">
        <f>SUM(C123:T123)</f>
        <v>26</v>
      </c>
    </row>
    <row r="124" spans="1:21" ht="14.25" collapsed="1" thickBot="1" thickTop="1">
      <c r="A124" s="87" t="s">
        <v>52</v>
      </c>
      <c r="B124" s="161">
        <v>6</v>
      </c>
      <c r="C124" s="88">
        <f aca="true" t="shared" si="27" ref="C124:U124">AVERAGE(C125:C130)</f>
        <v>2</v>
      </c>
      <c r="D124" s="88">
        <f t="shared" si="27"/>
        <v>1.1666666666666667</v>
      </c>
      <c r="E124" s="88">
        <f t="shared" si="27"/>
        <v>1.6666666666666667</v>
      </c>
      <c r="F124" s="88">
        <f t="shared" si="27"/>
        <v>1.3333333333333333</v>
      </c>
      <c r="G124" s="88">
        <f t="shared" si="27"/>
        <v>1.3333333333333333</v>
      </c>
      <c r="H124" s="88">
        <f t="shared" si="27"/>
        <v>1.5</v>
      </c>
      <c r="I124" s="88">
        <f t="shared" si="27"/>
        <v>2</v>
      </c>
      <c r="J124" s="88">
        <f t="shared" si="27"/>
        <v>2.3333333333333335</v>
      </c>
      <c r="K124" s="88">
        <f t="shared" si="27"/>
        <v>2.8333333333333335</v>
      </c>
      <c r="L124" s="88">
        <f t="shared" si="27"/>
        <v>1.8333333333333333</v>
      </c>
      <c r="M124" s="88">
        <f t="shared" si="27"/>
        <v>1.5</v>
      </c>
      <c r="N124" s="88">
        <f t="shared" si="27"/>
        <v>1.3333333333333333</v>
      </c>
      <c r="O124" s="88">
        <f t="shared" si="27"/>
        <v>1.6666666666666667</v>
      </c>
      <c r="P124" s="88">
        <f t="shared" si="27"/>
        <v>1.8333333333333333</v>
      </c>
      <c r="Q124" s="88">
        <f t="shared" si="27"/>
        <v>1.3333333333333333</v>
      </c>
      <c r="R124" s="88">
        <f t="shared" si="27"/>
        <v>2</v>
      </c>
      <c r="S124" s="88">
        <f t="shared" si="27"/>
        <v>2.1666666666666665</v>
      </c>
      <c r="T124" s="88">
        <f t="shared" si="27"/>
        <v>1.6666666666666667</v>
      </c>
      <c r="U124" s="89">
        <f t="shared" si="27"/>
        <v>31.5</v>
      </c>
    </row>
    <row r="125" spans="1:21" ht="14.25" hidden="1" outlineLevel="1" thickBot="1" thickTop="1">
      <c r="A125" s="81"/>
      <c r="B125" s="162"/>
      <c r="C125" s="108">
        <v>2</v>
      </c>
      <c r="D125" s="109">
        <v>2</v>
      </c>
      <c r="E125" s="109">
        <v>1</v>
      </c>
      <c r="F125" s="109">
        <v>1</v>
      </c>
      <c r="G125" s="109">
        <v>1</v>
      </c>
      <c r="H125" s="109">
        <v>1</v>
      </c>
      <c r="I125" s="109">
        <v>1</v>
      </c>
      <c r="J125" s="109">
        <v>2</v>
      </c>
      <c r="K125" s="109">
        <v>5</v>
      </c>
      <c r="L125" s="109">
        <v>2</v>
      </c>
      <c r="M125" s="109">
        <v>1</v>
      </c>
      <c r="N125" s="109">
        <v>2</v>
      </c>
      <c r="O125" s="109">
        <v>2</v>
      </c>
      <c r="P125" s="109">
        <v>3</v>
      </c>
      <c r="Q125" s="109">
        <v>3</v>
      </c>
      <c r="R125" s="109">
        <v>3</v>
      </c>
      <c r="S125" s="109">
        <v>2</v>
      </c>
      <c r="T125" s="110">
        <v>2</v>
      </c>
      <c r="U125" s="94">
        <f aca="true" t="shared" si="28" ref="U125:U130">SUM(C125:T125)</f>
        <v>36</v>
      </c>
    </row>
    <row r="126" spans="1:21" ht="14.25" hidden="1" outlineLevel="1" thickBot="1" thickTop="1">
      <c r="A126" s="81"/>
      <c r="B126" s="163"/>
      <c r="C126" s="102">
        <v>2</v>
      </c>
      <c r="D126" s="103">
        <v>1</v>
      </c>
      <c r="E126" s="103">
        <v>2</v>
      </c>
      <c r="F126" s="103">
        <v>2</v>
      </c>
      <c r="G126" s="103">
        <v>2</v>
      </c>
      <c r="H126" s="103">
        <v>1</v>
      </c>
      <c r="I126" s="103">
        <v>1</v>
      </c>
      <c r="J126" s="103">
        <v>2</v>
      </c>
      <c r="K126" s="103">
        <v>4</v>
      </c>
      <c r="L126" s="103">
        <v>2</v>
      </c>
      <c r="M126" s="103">
        <v>1</v>
      </c>
      <c r="N126" s="103">
        <v>1</v>
      </c>
      <c r="O126" s="103">
        <v>2</v>
      </c>
      <c r="P126" s="103">
        <v>1</v>
      </c>
      <c r="Q126" s="103">
        <v>1</v>
      </c>
      <c r="R126" s="103">
        <v>1</v>
      </c>
      <c r="S126" s="103">
        <v>3</v>
      </c>
      <c r="T126" s="104">
        <v>1</v>
      </c>
      <c r="U126" s="94">
        <f t="shared" si="28"/>
        <v>30</v>
      </c>
    </row>
    <row r="127" spans="1:21" ht="14.25" hidden="1" outlineLevel="1" thickBot="1" thickTop="1">
      <c r="A127" s="81"/>
      <c r="B127" s="163"/>
      <c r="C127" s="102">
        <v>2</v>
      </c>
      <c r="D127" s="103">
        <v>1</v>
      </c>
      <c r="E127" s="103">
        <v>1</v>
      </c>
      <c r="F127" s="103">
        <v>2</v>
      </c>
      <c r="G127" s="103">
        <v>1</v>
      </c>
      <c r="H127" s="103">
        <v>2</v>
      </c>
      <c r="I127" s="103">
        <v>1</v>
      </c>
      <c r="J127" s="103">
        <v>3</v>
      </c>
      <c r="K127" s="103">
        <v>2</v>
      </c>
      <c r="L127" s="103">
        <v>1</v>
      </c>
      <c r="M127" s="103">
        <v>2</v>
      </c>
      <c r="N127" s="103">
        <v>2</v>
      </c>
      <c r="O127" s="103">
        <v>1</v>
      </c>
      <c r="P127" s="103">
        <v>2</v>
      </c>
      <c r="Q127" s="103">
        <v>1</v>
      </c>
      <c r="R127" s="103">
        <v>2</v>
      </c>
      <c r="S127" s="103">
        <v>2</v>
      </c>
      <c r="T127" s="104">
        <v>2</v>
      </c>
      <c r="U127" s="94">
        <f t="shared" si="28"/>
        <v>30</v>
      </c>
    </row>
    <row r="128" spans="1:21" ht="14.25" hidden="1" outlineLevel="1" thickBot="1" thickTop="1">
      <c r="A128" s="81"/>
      <c r="B128" s="163"/>
      <c r="C128" s="102">
        <v>2</v>
      </c>
      <c r="D128" s="103">
        <v>1</v>
      </c>
      <c r="E128" s="103">
        <v>2</v>
      </c>
      <c r="F128" s="103">
        <v>1</v>
      </c>
      <c r="G128" s="103">
        <v>1</v>
      </c>
      <c r="H128" s="103">
        <v>2</v>
      </c>
      <c r="I128" s="103">
        <v>5</v>
      </c>
      <c r="J128" s="103">
        <v>3</v>
      </c>
      <c r="K128" s="103">
        <v>2</v>
      </c>
      <c r="L128" s="103">
        <v>4</v>
      </c>
      <c r="M128" s="103">
        <v>1</v>
      </c>
      <c r="N128" s="103">
        <v>1</v>
      </c>
      <c r="O128" s="103">
        <v>2</v>
      </c>
      <c r="P128" s="103">
        <v>3</v>
      </c>
      <c r="Q128" s="103">
        <v>1</v>
      </c>
      <c r="R128" s="103">
        <v>2</v>
      </c>
      <c r="S128" s="103">
        <v>2</v>
      </c>
      <c r="T128" s="104">
        <v>1</v>
      </c>
      <c r="U128" s="94">
        <f t="shared" si="28"/>
        <v>36</v>
      </c>
    </row>
    <row r="129" spans="1:21" ht="14.25" hidden="1" outlineLevel="1" thickBot="1" thickTop="1">
      <c r="A129" s="81"/>
      <c r="B129" s="163"/>
      <c r="C129" s="102">
        <v>2</v>
      </c>
      <c r="D129" s="103">
        <v>1</v>
      </c>
      <c r="E129" s="103">
        <v>2</v>
      </c>
      <c r="F129" s="103">
        <v>1</v>
      </c>
      <c r="G129" s="103">
        <v>1</v>
      </c>
      <c r="H129" s="103">
        <v>2</v>
      </c>
      <c r="I129" s="103">
        <v>3</v>
      </c>
      <c r="J129" s="103">
        <v>2</v>
      </c>
      <c r="K129" s="103">
        <v>2</v>
      </c>
      <c r="L129" s="103">
        <v>1</v>
      </c>
      <c r="M129" s="103">
        <v>2</v>
      </c>
      <c r="N129" s="103">
        <v>1</v>
      </c>
      <c r="O129" s="103">
        <v>1</v>
      </c>
      <c r="P129" s="103">
        <v>1</v>
      </c>
      <c r="Q129" s="103">
        <v>1</v>
      </c>
      <c r="R129" s="103">
        <v>1</v>
      </c>
      <c r="S129" s="103">
        <v>2</v>
      </c>
      <c r="T129" s="104">
        <v>2</v>
      </c>
      <c r="U129" s="94">
        <f t="shared" si="28"/>
        <v>28</v>
      </c>
    </row>
    <row r="130" spans="1:21" ht="14.25" hidden="1" outlineLevel="1" thickBot="1" thickTop="1">
      <c r="A130" s="81"/>
      <c r="B130" s="163"/>
      <c r="C130" s="105">
        <v>2</v>
      </c>
      <c r="D130" s="106">
        <v>1</v>
      </c>
      <c r="E130" s="106">
        <v>2</v>
      </c>
      <c r="F130" s="106">
        <v>1</v>
      </c>
      <c r="G130" s="106">
        <v>2</v>
      </c>
      <c r="H130" s="106">
        <v>1</v>
      </c>
      <c r="I130" s="106">
        <v>1</v>
      </c>
      <c r="J130" s="106">
        <v>2</v>
      </c>
      <c r="K130" s="106">
        <v>2</v>
      </c>
      <c r="L130" s="106">
        <v>1</v>
      </c>
      <c r="M130" s="106">
        <v>2</v>
      </c>
      <c r="N130" s="106">
        <v>1</v>
      </c>
      <c r="O130" s="106">
        <v>2</v>
      </c>
      <c r="P130" s="106">
        <v>1</v>
      </c>
      <c r="Q130" s="106">
        <v>1</v>
      </c>
      <c r="R130" s="106">
        <v>3</v>
      </c>
      <c r="S130" s="106">
        <v>2</v>
      </c>
      <c r="T130" s="107">
        <v>2</v>
      </c>
      <c r="U130" s="94">
        <f t="shared" si="28"/>
        <v>29</v>
      </c>
    </row>
    <row r="131" spans="1:21" ht="14.25" collapsed="1" thickBot="1" thickTop="1">
      <c r="A131" s="87" t="s">
        <v>85</v>
      </c>
      <c r="B131" s="161">
        <v>5</v>
      </c>
      <c r="C131" s="88">
        <f>AVERAGE(C132:C136)</f>
        <v>1</v>
      </c>
      <c r="D131" s="88">
        <f>AVERAGE(D132:D136)</f>
        <v>2</v>
      </c>
      <c r="E131" s="88">
        <f>AVERAGE(E132:E136)</f>
        <v>1.6</v>
      </c>
      <c r="F131" s="88">
        <f>AVERAGE(F132:F136)</f>
        <v>2.2</v>
      </c>
      <c r="G131" s="88">
        <f>AVERAGE(G132:G136)</f>
        <v>1.6</v>
      </c>
      <c r="H131" s="88">
        <f>AVERAGE(H132:H136)</f>
        <v>1.8</v>
      </c>
      <c r="I131" s="88">
        <f>AVERAGE(I132:I136)</f>
        <v>1.6</v>
      </c>
      <c r="J131" s="88">
        <f>AVERAGE(J132:J136)</f>
        <v>1.8</v>
      </c>
      <c r="K131" s="88">
        <f>AVERAGE(K132:K136)</f>
        <v>2</v>
      </c>
      <c r="L131" s="88">
        <f>AVERAGE(L132:L136)</f>
        <v>3</v>
      </c>
      <c r="M131" s="88">
        <f>AVERAGE(M132:M136)</f>
        <v>2</v>
      </c>
      <c r="N131" s="88">
        <f>AVERAGE(N132:N136)</f>
        <v>1.4</v>
      </c>
      <c r="O131" s="88">
        <f>AVERAGE(O132:O136)</f>
        <v>1.2</v>
      </c>
      <c r="P131" s="88">
        <f>AVERAGE(P132:P136)</f>
        <v>2.2</v>
      </c>
      <c r="Q131" s="88">
        <f>AVERAGE(Q132:Q136)</f>
        <v>1</v>
      </c>
      <c r="R131" s="88">
        <f>AVERAGE(R132:R136)</f>
        <v>2.2</v>
      </c>
      <c r="S131" s="88">
        <f>AVERAGE(S132:S136)</f>
        <v>1.8</v>
      </c>
      <c r="T131" s="88">
        <f>AVERAGE(T132:T136)</f>
        <v>1.6</v>
      </c>
      <c r="U131" s="89">
        <f>AVERAGE(U132:U136)</f>
        <v>32</v>
      </c>
    </row>
    <row r="132" spans="1:21" ht="14.25" hidden="1" outlineLevel="1" thickBot="1" thickTop="1">
      <c r="A132" s="81"/>
      <c r="B132" s="162"/>
      <c r="C132" s="108">
        <v>1</v>
      </c>
      <c r="D132" s="109">
        <v>2</v>
      </c>
      <c r="E132" s="109">
        <v>1</v>
      </c>
      <c r="F132" s="109">
        <v>4</v>
      </c>
      <c r="G132" s="109">
        <v>2</v>
      </c>
      <c r="H132" s="109">
        <v>3</v>
      </c>
      <c r="I132" s="109">
        <v>2</v>
      </c>
      <c r="J132" s="109">
        <v>2</v>
      </c>
      <c r="K132" s="109">
        <v>2</v>
      </c>
      <c r="L132" s="109">
        <v>1</v>
      </c>
      <c r="M132" s="109">
        <v>2</v>
      </c>
      <c r="N132" s="109">
        <v>2</v>
      </c>
      <c r="O132" s="109">
        <v>1</v>
      </c>
      <c r="P132" s="109">
        <v>2</v>
      </c>
      <c r="Q132" s="109">
        <v>1</v>
      </c>
      <c r="R132" s="109">
        <v>1</v>
      </c>
      <c r="S132" s="109">
        <v>2</v>
      </c>
      <c r="T132" s="110">
        <v>2</v>
      </c>
      <c r="U132" s="94">
        <f>SUM(C132:T132)</f>
        <v>33</v>
      </c>
    </row>
    <row r="133" spans="1:21" ht="14.25" hidden="1" outlineLevel="1" thickBot="1" thickTop="1">
      <c r="A133" s="81"/>
      <c r="B133" s="163"/>
      <c r="C133" s="102">
        <v>1</v>
      </c>
      <c r="D133" s="103">
        <v>2</v>
      </c>
      <c r="E133" s="103">
        <v>2</v>
      </c>
      <c r="F133" s="103">
        <v>1</v>
      </c>
      <c r="G133" s="103">
        <v>1</v>
      </c>
      <c r="H133" s="103">
        <v>3</v>
      </c>
      <c r="I133" s="103">
        <v>1</v>
      </c>
      <c r="J133" s="103">
        <v>1</v>
      </c>
      <c r="K133" s="103">
        <v>1</v>
      </c>
      <c r="L133" s="103">
        <v>3</v>
      </c>
      <c r="M133" s="103">
        <v>2</v>
      </c>
      <c r="N133" s="103">
        <v>1</v>
      </c>
      <c r="O133" s="103">
        <v>1</v>
      </c>
      <c r="P133" s="103">
        <v>2</v>
      </c>
      <c r="Q133" s="103">
        <v>1</v>
      </c>
      <c r="R133" s="103">
        <v>3</v>
      </c>
      <c r="S133" s="103">
        <v>1</v>
      </c>
      <c r="T133" s="104">
        <v>1</v>
      </c>
      <c r="U133" s="94">
        <f>SUM(C133:T133)</f>
        <v>28</v>
      </c>
    </row>
    <row r="134" spans="1:21" ht="14.25" hidden="1" outlineLevel="1" thickBot="1" thickTop="1">
      <c r="A134" s="81"/>
      <c r="B134" s="163"/>
      <c r="C134" s="102">
        <v>1</v>
      </c>
      <c r="D134" s="103">
        <v>3</v>
      </c>
      <c r="E134" s="103">
        <v>1</v>
      </c>
      <c r="F134" s="103">
        <v>2</v>
      </c>
      <c r="G134" s="103">
        <v>1</v>
      </c>
      <c r="H134" s="103">
        <v>1</v>
      </c>
      <c r="I134" s="103">
        <v>3</v>
      </c>
      <c r="J134" s="103">
        <v>2</v>
      </c>
      <c r="K134" s="103">
        <v>1</v>
      </c>
      <c r="L134" s="103">
        <v>1</v>
      </c>
      <c r="M134" s="103">
        <v>1</v>
      </c>
      <c r="N134" s="103">
        <v>1</v>
      </c>
      <c r="O134" s="103">
        <v>2</v>
      </c>
      <c r="P134" s="103">
        <v>1</v>
      </c>
      <c r="Q134" s="103">
        <v>1</v>
      </c>
      <c r="R134" s="103">
        <v>3</v>
      </c>
      <c r="S134" s="103">
        <v>1</v>
      </c>
      <c r="T134" s="104">
        <v>2</v>
      </c>
      <c r="U134" s="94">
        <f>SUM(C134:T134)</f>
        <v>28</v>
      </c>
    </row>
    <row r="135" spans="1:21" ht="14.25" hidden="1" outlineLevel="1" thickBot="1" thickTop="1">
      <c r="A135" s="81"/>
      <c r="B135" s="163"/>
      <c r="C135" s="102">
        <v>1</v>
      </c>
      <c r="D135" s="103">
        <v>1</v>
      </c>
      <c r="E135" s="103">
        <v>2</v>
      </c>
      <c r="F135" s="103">
        <v>2</v>
      </c>
      <c r="G135" s="103">
        <v>2</v>
      </c>
      <c r="H135" s="103">
        <v>1</v>
      </c>
      <c r="I135" s="103">
        <v>1</v>
      </c>
      <c r="J135" s="103">
        <v>2</v>
      </c>
      <c r="K135" s="103">
        <v>3</v>
      </c>
      <c r="L135" s="103">
        <v>4</v>
      </c>
      <c r="M135" s="103">
        <v>3</v>
      </c>
      <c r="N135" s="103">
        <v>2</v>
      </c>
      <c r="O135" s="103">
        <v>1</v>
      </c>
      <c r="P135" s="103">
        <v>1</v>
      </c>
      <c r="Q135" s="103">
        <v>1</v>
      </c>
      <c r="R135" s="103">
        <v>2</v>
      </c>
      <c r="S135" s="103">
        <v>3</v>
      </c>
      <c r="T135" s="104">
        <v>1</v>
      </c>
      <c r="U135" s="94">
        <f>SUM(C135:T135)</f>
        <v>33</v>
      </c>
    </row>
    <row r="136" spans="1:21" ht="14.25" hidden="1" outlineLevel="1" thickBot="1" thickTop="1">
      <c r="A136" s="81"/>
      <c r="B136" s="163"/>
      <c r="C136" s="105">
        <v>1</v>
      </c>
      <c r="D136" s="106">
        <v>2</v>
      </c>
      <c r="E136" s="106">
        <v>2</v>
      </c>
      <c r="F136" s="106">
        <v>2</v>
      </c>
      <c r="G136" s="106">
        <v>2</v>
      </c>
      <c r="H136" s="106">
        <v>1</v>
      </c>
      <c r="I136" s="106">
        <v>1</v>
      </c>
      <c r="J136" s="106">
        <v>2</v>
      </c>
      <c r="K136" s="106">
        <v>3</v>
      </c>
      <c r="L136" s="106">
        <v>6</v>
      </c>
      <c r="M136" s="106">
        <v>2</v>
      </c>
      <c r="N136" s="106">
        <v>1</v>
      </c>
      <c r="O136" s="106">
        <v>1</v>
      </c>
      <c r="P136" s="106">
        <v>5</v>
      </c>
      <c r="Q136" s="106">
        <v>1</v>
      </c>
      <c r="R136" s="106">
        <v>2</v>
      </c>
      <c r="S136" s="106">
        <v>2</v>
      </c>
      <c r="T136" s="107">
        <v>2</v>
      </c>
      <c r="U136" s="94">
        <f>SUM(C136:T136)</f>
        <v>38</v>
      </c>
    </row>
    <row r="137" spans="1:21" ht="14.25" collapsed="1" thickBot="1" thickTop="1">
      <c r="A137" s="87" t="s">
        <v>51</v>
      </c>
      <c r="B137" s="161">
        <v>6</v>
      </c>
      <c r="C137" s="88">
        <f aca="true" t="shared" si="29" ref="C137:U137">AVERAGE(C138:C143)</f>
        <v>1.5</v>
      </c>
      <c r="D137" s="88">
        <f t="shared" si="29"/>
        <v>1.1666666666666667</v>
      </c>
      <c r="E137" s="88">
        <f t="shared" si="29"/>
        <v>1.5</v>
      </c>
      <c r="F137" s="88">
        <f t="shared" si="29"/>
        <v>1.6666666666666667</v>
      </c>
      <c r="G137" s="88">
        <f t="shared" si="29"/>
        <v>1.6666666666666667</v>
      </c>
      <c r="H137" s="88">
        <f t="shared" si="29"/>
        <v>1</v>
      </c>
      <c r="I137" s="88">
        <f t="shared" si="29"/>
        <v>1.8333333333333333</v>
      </c>
      <c r="J137" s="88">
        <f t="shared" si="29"/>
        <v>2</v>
      </c>
      <c r="K137" s="88">
        <f t="shared" si="29"/>
        <v>2.1666666666666665</v>
      </c>
      <c r="L137" s="88">
        <f t="shared" si="29"/>
        <v>2</v>
      </c>
      <c r="M137" s="88">
        <f t="shared" si="29"/>
        <v>2.3333333333333335</v>
      </c>
      <c r="N137" s="88">
        <f t="shared" si="29"/>
        <v>1.6666666666666667</v>
      </c>
      <c r="O137" s="88">
        <f t="shared" si="29"/>
        <v>2.5</v>
      </c>
      <c r="P137" s="88">
        <f t="shared" si="29"/>
        <v>2</v>
      </c>
      <c r="Q137" s="88">
        <f t="shared" si="29"/>
        <v>1.1666666666666667</v>
      </c>
      <c r="R137" s="88">
        <f t="shared" si="29"/>
        <v>2.5</v>
      </c>
      <c r="S137" s="88">
        <f t="shared" si="29"/>
        <v>1.8333333333333333</v>
      </c>
      <c r="T137" s="88">
        <f t="shared" si="29"/>
        <v>2.1666666666666665</v>
      </c>
      <c r="U137" s="89">
        <f t="shared" si="29"/>
        <v>32.666666666666664</v>
      </c>
    </row>
    <row r="138" spans="1:21" ht="14.25" hidden="1" outlineLevel="1" thickBot="1" thickTop="1">
      <c r="A138" s="81"/>
      <c r="B138" s="162"/>
      <c r="C138" s="108">
        <v>2</v>
      </c>
      <c r="D138" s="109">
        <v>1</v>
      </c>
      <c r="E138" s="109">
        <v>1</v>
      </c>
      <c r="F138" s="109">
        <v>2</v>
      </c>
      <c r="G138" s="109">
        <v>2</v>
      </c>
      <c r="H138" s="109">
        <v>1</v>
      </c>
      <c r="I138" s="109">
        <v>1</v>
      </c>
      <c r="J138" s="109">
        <v>3</v>
      </c>
      <c r="K138" s="109">
        <v>2</v>
      </c>
      <c r="L138" s="109">
        <v>3</v>
      </c>
      <c r="M138" s="109">
        <v>1</v>
      </c>
      <c r="N138" s="109">
        <v>2</v>
      </c>
      <c r="O138" s="109">
        <v>1</v>
      </c>
      <c r="P138" s="109">
        <v>3</v>
      </c>
      <c r="Q138" s="109">
        <v>1</v>
      </c>
      <c r="R138" s="109">
        <v>2</v>
      </c>
      <c r="S138" s="109">
        <v>2</v>
      </c>
      <c r="T138" s="110">
        <v>2</v>
      </c>
      <c r="U138" s="94">
        <f aca="true" t="shared" si="30" ref="U138:U143">SUM(C138:T138)</f>
        <v>32</v>
      </c>
    </row>
    <row r="139" spans="1:21" ht="14.25" hidden="1" outlineLevel="1" thickBot="1" thickTop="1">
      <c r="A139" s="81"/>
      <c r="B139" s="163"/>
      <c r="C139" s="102">
        <v>1</v>
      </c>
      <c r="D139" s="103">
        <v>1</v>
      </c>
      <c r="E139" s="103">
        <v>1</v>
      </c>
      <c r="F139" s="103">
        <v>2</v>
      </c>
      <c r="G139" s="103">
        <v>2</v>
      </c>
      <c r="H139" s="103">
        <v>1</v>
      </c>
      <c r="I139" s="103">
        <v>2</v>
      </c>
      <c r="J139" s="103">
        <v>2</v>
      </c>
      <c r="K139" s="103">
        <v>3</v>
      </c>
      <c r="L139" s="103">
        <v>4</v>
      </c>
      <c r="M139" s="103">
        <v>1</v>
      </c>
      <c r="N139" s="103">
        <v>1</v>
      </c>
      <c r="O139" s="103">
        <v>1</v>
      </c>
      <c r="P139" s="103">
        <v>3</v>
      </c>
      <c r="Q139" s="103">
        <v>1</v>
      </c>
      <c r="R139" s="103">
        <v>1</v>
      </c>
      <c r="S139" s="103">
        <v>2</v>
      </c>
      <c r="T139" s="104">
        <v>2</v>
      </c>
      <c r="U139" s="94">
        <f t="shared" si="30"/>
        <v>31</v>
      </c>
    </row>
    <row r="140" spans="1:21" ht="14.25" hidden="1" outlineLevel="1" thickBot="1" thickTop="1">
      <c r="A140" s="81"/>
      <c r="B140" s="163"/>
      <c r="C140" s="102">
        <v>1</v>
      </c>
      <c r="D140" s="103">
        <v>1</v>
      </c>
      <c r="E140" s="103">
        <v>2</v>
      </c>
      <c r="F140" s="103">
        <v>2</v>
      </c>
      <c r="G140" s="103">
        <v>2</v>
      </c>
      <c r="H140" s="103">
        <v>1</v>
      </c>
      <c r="I140" s="103">
        <v>2</v>
      </c>
      <c r="J140" s="103">
        <v>2</v>
      </c>
      <c r="K140" s="103">
        <v>2</v>
      </c>
      <c r="L140" s="103">
        <v>1</v>
      </c>
      <c r="M140" s="103">
        <v>2</v>
      </c>
      <c r="N140" s="103">
        <v>2</v>
      </c>
      <c r="O140" s="103">
        <v>1</v>
      </c>
      <c r="P140" s="103">
        <v>1</v>
      </c>
      <c r="Q140" s="103">
        <v>1</v>
      </c>
      <c r="R140" s="103">
        <v>4</v>
      </c>
      <c r="S140" s="103">
        <v>2</v>
      </c>
      <c r="T140" s="104">
        <v>2</v>
      </c>
      <c r="U140" s="94">
        <f t="shared" si="30"/>
        <v>31</v>
      </c>
    </row>
    <row r="141" spans="1:21" ht="14.25" hidden="1" outlineLevel="1" thickBot="1" thickTop="1">
      <c r="A141" s="81"/>
      <c r="B141" s="163"/>
      <c r="C141" s="102">
        <v>1</v>
      </c>
      <c r="D141" s="103">
        <v>1</v>
      </c>
      <c r="E141" s="103">
        <v>1</v>
      </c>
      <c r="F141" s="103">
        <v>1</v>
      </c>
      <c r="G141" s="103">
        <v>2</v>
      </c>
      <c r="H141" s="103">
        <v>1</v>
      </c>
      <c r="I141" s="103">
        <v>4</v>
      </c>
      <c r="J141" s="103">
        <v>2</v>
      </c>
      <c r="K141" s="103">
        <v>2</v>
      </c>
      <c r="L141" s="103">
        <v>1</v>
      </c>
      <c r="M141" s="103">
        <v>3</v>
      </c>
      <c r="N141" s="103">
        <v>1</v>
      </c>
      <c r="O141" s="103">
        <v>5</v>
      </c>
      <c r="P141" s="103">
        <v>1</v>
      </c>
      <c r="Q141" s="103">
        <v>2</v>
      </c>
      <c r="R141" s="103">
        <v>6</v>
      </c>
      <c r="S141" s="103">
        <v>2</v>
      </c>
      <c r="T141" s="104">
        <v>3</v>
      </c>
      <c r="U141" s="94">
        <f t="shared" si="30"/>
        <v>39</v>
      </c>
    </row>
    <row r="142" spans="1:21" ht="14.25" hidden="1" outlineLevel="1" thickBot="1" thickTop="1">
      <c r="A142" s="81"/>
      <c r="B142" s="163"/>
      <c r="C142" s="102">
        <v>3</v>
      </c>
      <c r="D142" s="103">
        <v>1</v>
      </c>
      <c r="E142" s="103">
        <v>2</v>
      </c>
      <c r="F142" s="103">
        <v>1</v>
      </c>
      <c r="G142" s="103">
        <v>1</v>
      </c>
      <c r="H142" s="103">
        <v>1</v>
      </c>
      <c r="I142" s="103">
        <v>1</v>
      </c>
      <c r="J142" s="103">
        <v>1</v>
      </c>
      <c r="K142" s="103">
        <v>2</v>
      </c>
      <c r="L142" s="103">
        <v>1</v>
      </c>
      <c r="M142" s="103">
        <v>2</v>
      </c>
      <c r="N142" s="103">
        <v>1</v>
      </c>
      <c r="O142" s="103">
        <v>6</v>
      </c>
      <c r="P142" s="103">
        <v>3</v>
      </c>
      <c r="Q142" s="103">
        <v>1</v>
      </c>
      <c r="R142" s="103">
        <v>1</v>
      </c>
      <c r="S142" s="103">
        <v>2</v>
      </c>
      <c r="T142" s="104">
        <v>2</v>
      </c>
      <c r="U142" s="94">
        <f t="shared" si="30"/>
        <v>32</v>
      </c>
    </row>
    <row r="143" spans="1:21" ht="14.25" hidden="1" outlineLevel="1" thickBot="1" thickTop="1">
      <c r="A143" s="81"/>
      <c r="B143" s="163"/>
      <c r="C143" s="105">
        <v>1</v>
      </c>
      <c r="D143" s="106">
        <v>2</v>
      </c>
      <c r="E143" s="106">
        <v>2</v>
      </c>
      <c r="F143" s="106">
        <v>2</v>
      </c>
      <c r="G143" s="106">
        <v>1</v>
      </c>
      <c r="H143" s="106">
        <v>1</v>
      </c>
      <c r="I143" s="106">
        <v>1</v>
      </c>
      <c r="J143" s="106">
        <v>2</v>
      </c>
      <c r="K143" s="106">
        <v>2</v>
      </c>
      <c r="L143" s="106">
        <v>2</v>
      </c>
      <c r="M143" s="106">
        <v>5</v>
      </c>
      <c r="N143" s="106">
        <v>3</v>
      </c>
      <c r="O143" s="106">
        <v>1</v>
      </c>
      <c r="P143" s="106">
        <v>1</v>
      </c>
      <c r="Q143" s="106">
        <v>1</v>
      </c>
      <c r="R143" s="106">
        <v>1</v>
      </c>
      <c r="S143" s="106">
        <v>1</v>
      </c>
      <c r="T143" s="107">
        <v>2</v>
      </c>
      <c r="U143" s="94">
        <f t="shared" si="30"/>
        <v>31</v>
      </c>
    </row>
    <row r="144" spans="1:21" ht="14.25" collapsed="1" thickBot="1" thickTop="1">
      <c r="A144" s="87" t="s">
        <v>42</v>
      </c>
      <c r="B144" s="161">
        <v>1</v>
      </c>
      <c r="C144" s="88">
        <f>AVERAGE(C145:C147)</f>
        <v>2</v>
      </c>
      <c r="D144" s="88">
        <f>AVERAGE(D145:D147)</f>
        <v>1</v>
      </c>
      <c r="E144" s="88">
        <f>AVERAGE(E145:E147)</f>
        <v>2</v>
      </c>
      <c r="F144" s="88">
        <f>AVERAGE(F145:F147)</f>
        <v>2</v>
      </c>
      <c r="G144" s="88">
        <f>AVERAGE(G145:G147)</f>
        <v>1</v>
      </c>
      <c r="H144" s="88">
        <f>AVERAGE(H145:H147)</f>
        <v>3</v>
      </c>
      <c r="I144" s="88">
        <f>AVERAGE(I145:I147)</f>
        <v>4</v>
      </c>
      <c r="J144" s="88">
        <f>AVERAGE(J145:J147)</f>
        <v>1.5</v>
      </c>
      <c r="K144" s="88">
        <f>AVERAGE(K145:K147)</f>
        <v>2</v>
      </c>
      <c r="L144" s="88">
        <f>AVERAGE(L145:L147)</f>
        <v>2.3333333333333335</v>
      </c>
      <c r="M144" s="88">
        <f>AVERAGE(M145:M147)</f>
        <v>1</v>
      </c>
      <c r="N144" s="88">
        <f>AVERAGE(N145:N147)</f>
        <v>2</v>
      </c>
      <c r="O144" s="88">
        <f>AVERAGE(O145:O147)</f>
        <v>1.6666666666666667</v>
      </c>
      <c r="P144" s="88">
        <f>AVERAGE(P145:P147)</f>
        <v>2.6666666666666665</v>
      </c>
      <c r="Q144" s="88">
        <f>AVERAGE(Q145:Q147)</f>
        <v>1</v>
      </c>
      <c r="R144" s="88">
        <f>AVERAGE(R145:R147)</f>
        <v>1.3333333333333333</v>
      </c>
      <c r="S144" s="88">
        <f>AVERAGE(S145:S147)</f>
        <v>2</v>
      </c>
      <c r="T144" s="88">
        <f>AVERAGE(T145:T147)</f>
        <v>1.6666666666666667</v>
      </c>
      <c r="U144" s="89">
        <f>AVERAGE(U145:U147)</f>
        <v>34</v>
      </c>
    </row>
    <row r="145" spans="1:21" ht="14.25" hidden="1" outlineLevel="1" thickBot="1" thickTop="1">
      <c r="A145" s="81"/>
      <c r="B145" s="162"/>
      <c r="C145" s="108">
        <v>2</v>
      </c>
      <c r="D145" s="109">
        <v>1</v>
      </c>
      <c r="E145" s="109">
        <v>2</v>
      </c>
      <c r="F145" s="109">
        <v>2</v>
      </c>
      <c r="G145" s="109">
        <v>1</v>
      </c>
      <c r="H145" s="109">
        <v>3</v>
      </c>
      <c r="I145" s="109">
        <v>7</v>
      </c>
      <c r="J145" s="109">
        <v>2</v>
      </c>
      <c r="K145" s="109">
        <v>2</v>
      </c>
      <c r="L145" s="109">
        <v>2</v>
      </c>
      <c r="M145" s="109">
        <v>1</v>
      </c>
      <c r="N145" s="109">
        <v>2</v>
      </c>
      <c r="O145" s="109">
        <v>2</v>
      </c>
      <c r="P145" s="109">
        <v>1</v>
      </c>
      <c r="Q145" s="109">
        <v>1</v>
      </c>
      <c r="R145" s="109">
        <v>1</v>
      </c>
      <c r="S145" s="109">
        <v>1</v>
      </c>
      <c r="T145" s="110">
        <v>1</v>
      </c>
      <c r="U145" s="94">
        <f>SUM(C145:T145)</f>
        <v>34</v>
      </c>
    </row>
    <row r="146" spans="1:21" ht="14.25" hidden="1" outlineLevel="1" thickBot="1" thickTop="1">
      <c r="A146" s="81"/>
      <c r="B146" s="163"/>
      <c r="C146" s="173"/>
      <c r="D146" s="169"/>
      <c r="E146" s="169"/>
      <c r="F146" s="169"/>
      <c r="G146" s="169"/>
      <c r="H146" s="169"/>
      <c r="I146" s="103">
        <v>1</v>
      </c>
      <c r="J146" s="103">
        <v>1</v>
      </c>
      <c r="K146" s="103">
        <v>2</v>
      </c>
      <c r="L146" s="103">
        <v>4</v>
      </c>
      <c r="M146" s="103">
        <v>1</v>
      </c>
      <c r="N146" s="103">
        <v>2</v>
      </c>
      <c r="O146" s="103">
        <v>2</v>
      </c>
      <c r="P146" s="103">
        <v>5</v>
      </c>
      <c r="Q146" s="103">
        <v>1</v>
      </c>
      <c r="R146" s="103">
        <v>1</v>
      </c>
      <c r="S146" s="103">
        <v>3</v>
      </c>
      <c r="T146" s="104">
        <v>2</v>
      </c>
      <c r="U146" s="168"/>
    </row>
    <row r="147" spans="1:21" ht="14.25" hidden="1" outlineLevel="1" thickBot="1" thickTop="1">
      <c r="A147" s="81"/>
      <c r="B147" s="163"/>
      <c r="C147" s="174"/>
      <c r="D147" s="166"/>
      <c r="E147" s="166"/>
      <c r="F147" s="166"/>
      <c r="G147" s="166"/>
      <c r="H147" s="166"/>
      <c r="I147" s="166"/>
      <c r="J147" s="166"/>
      <c r="K147" s="166"/>
      <c r="L147" s="106">
        <v>1</v>
      </c>
      <c r="M147" s="106">
        <v>1</v>
      </c>
      <c r="N147" s="106">
        <v>2</v>
      </c>
      <c r="O147" s="106">
        <v>1</v>
      </c>
      <c r="P147" s="106">
        <v>2</v>
      </c>
      <c r="Q147" s="106">
        <v>1</v>
      </c>
      <c r="R147" s="106">
        <v>2</v>
      </c>
      <c r="S147" s="106">
        <v>2</v>
      </c>
      <c r="T147" s="107">
        <v>2</v>
      </c>
      <c r="U147" s="168"/>
    </row>
    <row r="148" spans="1:21" ht="14.25" collapsed="1" thickBot="1" thickTop="1">
      <c r="A148" s="87" t="s">
        <v>78</v>
      </c>
      <c r="B148" s="161">
        <v>3</v>
      </c>
      <c r="C148" s="88">
        <f>AVERAGE(C149:C151)</f>
        <v>1.6666666666666667</v>
      </c>
      <c r="D148" s="88">
        <f>AVERAGE(D149:D151)</f>
        <v>1.6666666666666667</v>
      </c>
      <c r="E148" s="88">
        <f>AVERAGE(E149:E151)</f>
        <v>1.3333333333333333</v>
      </c>
      <c r="F148" s="88">
        <f>AVERAGE(F149:F151)</f>
        <v>2</v>
      </c>
      <c r="G148" s="88">
        <f>AVERAGE(G149:G151)</f>
        <v>1.6666666666666667</v>
      </c>
      <c r="H148" s="88">
        <f>AVERAGE(H149:H151)</f>
        <v>1.3333333333333333</v>
      </c>
      <c r="I148" s="88">
        <f>AVERAGE(I149:I151)</f>
        <v>3</v>
      </c>
      <c r="J148" s="88">
        <f>AVERAGE(J149:J151)</f>
        <v>1.3333333333333333</v>
      </c>
      <c r="K148" s="88">
        <f>AVERAGE(K149:K151)</f>
        <v>2.3333333333333335</v>
      </c>
      <c r="L148" s="88">
        <f>AVERAGE(L149:L151)</f>
        <v>2.6666666666666665</v>
      </c>
      <c r="M148" s="88">
        <f>AVERAGE(M149:M151)</f>
        <v>1.6666666666666667</v>
      </c>
      <c r="N148" s="88">
        <f>AVERAGE(N149:N151)</f>
        <v>2</v>
      </c>
      <c r="O148" s="88">
        <f>AVERAGE(O149:O151)</f>
        <v>2.3333333333333335</v>
      </c>
      <c r="P148" s="88">
        <f>AVERAGE(P149:P151)</f>
        <v>1.3333333333333333</v>
      </c>
      <c r="Q148" s="88">
        <f>AVERAGE(Q149:Q151)</f>
        <v>3</v>
      </c>
      <c r="R148" s="88">
        <f>AVERAGE(R149:R151)</f>
        <v>1.3333333333333333</v>
      </c>
      <c r="S148" s="88">
        <f>AVERAGE(S149:S151)</f>
        <v>3</v>
      </c>
      <c r="T148" s="88">
        <f>AVERAGE(T149:T151)</f>
        <v>1.6666666666666667</v>
      </c>
      <c r="U148" s="89">
        <f>AVERAGE(U149:U151)</f>
        <v>35.333333333333336</v>
      </c>
    </row>
    <row r="149" spans="1:21" ht="14.25" hidden="1" outlineLevel="1" thickBot="1" thickTop="1">
      <c r="A149" s="81"/>
      <c r="B149" s="162"/>
      <c r="C149" s="108">
        <v>1</v>
      </c>
      <c r="D149" s="109">
        <v>2</v>
      </c>
      <c r="E149" s="109">
        <v>1</v>
      </c>
      <c r="F149" s="109">
        <v>2</v>
      </c>
      <c r="G149" s="109">
        <v>2</v>
      </c>
      <c r="H149" s="109">
        <v>1</v>
      </c>
      <c r="I149" s="109">
        <v>2</v>
      </c>
      <c r="J149" s="109">
        <v>2</v>
      </c>
      <c r="K149" s="109">
        <v>2</v>
      </c>
      <c r="L149" s="109">
        <v>1</v>
      </c>
      <c r="M149" s="109">
        <v>1</v>
      </c>
      <c r="N149" s="109">
        <v>2</v>
      </c>
      <c r="O149" s="109">
        <v>3</v>
      </c>
      <c r="P149" s="109">
        <v>2</v>
      </c>
      <c r="Q149" s="109">
        <v>5</v>
      </c>
      <c r="R149" s="109">
        <v>2</v>
      </c>
      <c r="S149" s="109">
        <v>5</v>
      </c>
      <c r="T149" s="110">
        <v>1</v>
      </c>
      <c r="U149" s="94">
        <f>SUM(C149:T149)</f>
        <v>37</v>
      </c>
    </row>
    <row r="150" spans="1:21" ht="14.25" hidden="1" outlineLevel="1" thickBot="1" thickTop="1">
      <c r="A150" s="81"/>
      <c r="B150" s="163"/>
      <c r="C150" s="102">
        <v>2</v>
      </c>
      <c r="D150" s="103">
        <v>1</v>
      </c>
      <c r="E150" s="103">
        <v>2</v>
      </c>
      <c r="F150" s="103">
        <v>2</v>
      </c>
      <c r="G150" s="103">
        <v>1</v>
      </c>
      <c r="H150" s="103">
        <v>1</v>
      </c>
      <c r="I150" s="103">
        <v>2</v>
      </c>
      <c r="J150" s="103">
        <v>1</v>
      </c>
      <c r="K150" s="103">
        <v>3</v>
      </c>
      <c r="L150" s="103">
        <v>2</v>
      </c>
      <c r="M150" s="103">
        <v>2</v>
      </c>
      <c r="N150" s="103">
        <v>1</v>
      </c>
      <c r="O150" s="103">
        <v>2</v>
      </c>
      <c r="P150" s="103">
        <v>1</v>
      </c>
      <c r="Q150" s="103">
        <v>2</v>
      </c>
      <c r="R150" s="103">
        <v>1</v>
      </c>
      <c r="S150" s="103">
        <v>2</v>
      </c>
      <c r="T150" s="104">
        <v>2</v>
      </c>
      <c r="U150" s="94">
        <f>SUM(C150:T150)</f>
        <v>30</v>
      </c>
    </row>
    <row r="151" spans="1:21" ht="14.25" hidden="1" outlineLevel="1" thickBot="1" thickTop="1">
      <c r="A151" s="81"/>
      <c r="B151" s="163"/>
      <c r="C151" s="105">
        <v>2</v>
      </c>
      <c r="D151" s="106">
        <v>2</v>
      </c>
      <c r="E151" s="106">
        <v>1</v>
      </c>
      <c r="F151" s="106">
        <v>2</v>
      </c>
      <c r="G151" s="106">
        <v>2</v>
      </c>
      <c r="H151" s="106">
        <v>2</v>
      </c>
      <c r="I151" s="106">
        <v>5</v>
      </c>
      <c r="J151" s="106">
        <v>1</v>
      </c>
      <c r="K151" s="106">
        <v>2</v>
      </c>
      <c r="L151" s="106">
        <v>5</v>
      </c>
      <c r="M151" s="106">
        <v>2</v>
      </c>
      <c r="N151" s="106">
        <v>3</v>
      </c>
      <c r="O151" s="106">
        <v>2</v>
      </c>
      <c r="P151" s="106">
        <v>1</v>
      </c>
      <c r="Q151" s="106">
        <v>2</v>
      </c>
      <c r="R151" s="106">
        <v>1</v>
      </c>
      <c r="S151" s="106">
        <v>2</v>
      </c>
      <c r="T151" s="107">
        <v>2</v>
      </c>
      <c r="U151" s="94">
        <f>SUM(C151:T151)</f>
        <v>39</v>
      </c>
    </row>
    <row r="152" spans="1:21" ht="14.25" collapsed="1" thickBot="1" thickTop="1">
      <c r="A152" s="87" t="s">
        <v>53</v>
      </c>
      <c r="B152" s="161">
        <v>3</v>
      </c>
      <c r="C152" s="88">
        <f>AVERAGE(C153:C155)</f>
        <v>2</v>
      </c>
      <c r="D152" s="88">
        <f>AVERAGE(D153:D155)</f>
        <v>1.6666666666666667</v>
      </c>
      <c r="E152" s="88">
        <f>AVERAGE(E153:E155)</f>
        <v>1.3333333333333333</v>
      </c>
      <c r="F152" s="88">
        <f>AVERAGE(F153:F155)</f>
        <v>2</v>
      </c>
      <c r="G152" s="88">
        <f>AVERAGE(G153:G155)</f>
        <v>1.6666666666666667</v>
      </c>
      <c r="H152" s="88">
        <f>AVERAGE(H153:H155)</f>
        <v>1.3333333333333333</v>
      </c>
      <c r="I152" s="88">
        <f>AVERAGE(I153:I155)</f>
        <v>2</v>
      </c>
      <c r="J152" s="88">
        <f>AVERAGE(J153:J155)</f>
        <v>2</v>
      </c>
      <c r="K152" s="88">
        <f>AVERAGE(K153:K155)</f>
        <v>1.6666666666666667</v>
      </c>
      <c r="L152" s="88">
        <f>AVERAGE(L153:L155)</f>
        <v>3.6666666666666665</v>
      </c>
      <c r="M152" s="88">
        <f>AVERAGE(M153:M155)</f>
        <v>2.3333333333333335</v>
      </c>
      <c r="N152" s="88">
        <f>AVERAGE(N153:N155)</f>
        <v>1</v>
      </c>
      <c r="O152" s="88">
        <f>AVERAGE(O153:O155)</f>
        <v>2.3333333333333335</v>
      </c>
      <c r="P152" s="88">
        <f>AVERAGE(P153:P155)</f>
        <v>3.6666666666666665</v>
      </c>
      <c r="Q152" s="88">
        <f>AVERAGE(Q153:Q155)</f>
        <v>1</v>
      </c>
      <c r="R152" s="88">
        <f>AVERAGE(R153:R155)</f>
        <v>4.666666666666667</v>
      </c>
      <c r="S152" s="88">
        <f>AVERAGE(S153:S155)</f>
        <v>2.6666666666666665</v>
      </c>
      <c r="T152" s="88">
        <f>AVERAGE(T153:T155)</f>
        <v>1.3333333333333333</v>
      </c>
      <c r="U152" s="89">
        <f>AVERAGE(U153:U155)</f>
        <v>38.333333333333336</v>
      </c>
    </row>
    <row r="153" spans="1:21" ht="14.25" hidden="1" outlineLevel="1" thickBot="1" thickTop="1">
      <c r="A153" s="81"/>
      <c r="B153" s="162"/>
      <c r="C153" s="108">
        <v>2</v>
      </c>
      <c r="D153" s="109">
        <v>1</v>
      </c>
      <c r="E153" s="109">
        <v>2</v>
      </c>
      <c r="F153" s="109">
        <v>2</v>
      </c>
      <c r="G153" s="109">
        <v>2</v>
      </c>
      <c r="H153" s="109">
        <v>2</v>
      </c>
      <c r="I153" s="109">
        <v>1</v>
      </c>
      <c r="J153" s="109">
        <v>1</v>
      </c>
      <c r="K153" s="109">
        <v>2</v>
      </c>
      <c r="L153" s="109">
        <v>3</v>
      </c>
      <c r="M153" s="109">
        <v>2</v>
      </c>
      <c r="N153" s="109">
        <v>1</v>
      </c>
      <c r="O153" s="109">
        <v>3</v>
      </c>
      <c r="P153" s="109">
        <v>3</v>
      </c>
      <c r="Q153" s="109">
        <v>1</v>
      </c>
      <c r="R153" s="109">
        <v>7</v>
      </c>
      <c r="S153" s="109">
        <v>2</v>
      </c>
      <c r="T153" s="110">
        <v>1</v>
      </c>
      <c r="U153" s="94">
        <f>SUM(C153:T153)</f>
        <v>38</v>
      </c>
    </row>
    <row r="154" spans="1:21" ht="14.25" hidden="1" outlineLevel="1" thickBot="1" thickTop="1">
      <c r="A154" s="81"/>
      <c r="B154" s="163"/>
      <c r="C154" s="102">
        <v>2</v>
      </c>
      <c r="D154" s="103">
        <v>2</v>
      </c>
      <c r="E154" s="103">
        <v>1</v>
      </c>
      <c r="F154" s="103">
        <v>2</v>
      </c>
      <c r="G154" s="103">
        <v>2</v>
      </c>
      <c r="H154" s="103">
        <v>1</v>
      </c>
      <c r="I154" s="103">
        <v>1</v>
      </c>
      <c r="J154" s="103">
        <v>2</v>
      </c>
      <c r="K154" s="103">
        <v>2</v>
      </c>
      <c r="L154" s="103">
        <v>1</v>
      </c>
      <c r="M154" s="103">
        <v>2</v>
      </c>
      <c r="N154" s="103">
        <v>1</v>
      </c>
      <c r="O154" s="103">
        <v>1</v>
      </c>
      <c r="P154" s="103">
        <v>1</v>
      </c>
      <c r="Q154" s="103">
        <v>1</v>
      </c>
      <c r="R154" s="103">
        <v>2</v>
      </c>
      <c r="S154" s="103">
        <v>3</v>
      </c>
      <c r="T154" s="104">
        <v>1</v>
      </c>
      <c r="U154" s="94">
        <f>SUM(C154:T154)</f>
        <v>28</v>
      </c>
    </row>
    <row r="155" spans="1:21" ht="14.25" hidden="1" outlineLevel="1" thickBot="1" thickTop="1">
      <c r="A155" s="81"/>
      <c r="B155" s="163"/>
      <c r="C155" s="105">
        <v>2</v>
      </c>
      <c r="D155" s="106">
        <v>2</v>
      </c>
      <c r="E155" s="106">
        <v>1</v>
      </c>
      <c r="F155" s="106">
        <v>2</v>
      </c>
      <c r="G155" s="106">
        <v>1</v>
      </c>
      <c r="H155" s="106">
        <v>1</v>
      </c>
      <c r="I155" s="106">
        <v>4</v>
      </c>
      <c r="J155" s="106">
        <v>3</v>
      </c>
      <c r="K155" s="106">
        <v>1</v>
      </c>
      <c r="L155" s="106">
        <v>7</v>
      </c>
      <c r="M155" s="106">
        <v>3</v>
      </c>
      <c r="N155" s="106">
        <v>1</v>
      </c>
      <c r="O155" s="106">
        <v>3</v>
      </c>
      <c r="P155" s="106">
        <v>7</v>
      </c>
      <c r="Q155" s="106">
        <v>1</v>
      </c>
      <c r="R155" s="106">
        <v>5</v>
      </c>
      <c r="S155" s="106">
        <v>3</v>
      </c>
      <c r="T155" s="107">
        <v>2</v>
      </c>
      <c r="U155" s="94">
        <f>SUM(C155:T155)</f>
        <v>49</v>
      </c>
    </row>
    <row r="156" spans="1:21" ht="14.25" collapsed="1" thickBot="1" thickTop="1">
      <c r="A156" s="87" t="s">
        <v>69</v>
      </c>
      <c r="B156" s="161">
        <v>3</v>
      </c>
      <c r="C156" s="88">
        <f>AVERAGE(C157:C159)</f>
        <v>1</v>
      </c>
      <c r="D156" s="88">
        <f>AVERAGE(D157:D159)</f>
        <v>2</v>
      </c>
      <c r="E156" s="88">
        <f>AVERAGE(E157:E159)</f>
        <v>2</v>
      </c>
      <c r="F156" s="88">
        <f>AVERAGE(F157:F159)</f>
        <v>1.5</v>
      </c>
      <c r="G156" s="88">
        <f>AVERAGE(G157:G159)</f>
        <v>2</v>
      </c>
      <c r="H156" s="88">
        <f>AVERAGE(H157:H159)</f>
        <v>4.5</v>
      </c>
      <c r="I156" s="88">
        <f>AVERAGE(I157:I159)</f>
        <v>1</v>
      </c>
      <c r="J156" s="88">
        <f>AVERAGE(J157:J159)</f>
        <v>2.5</v>
      </c>
      <c r="K156" s="88">
        <f>AVERAGE(K157:K159)</f>
        <v>3.5</v>
      </c>
      <c r="L156" s="88">
        <f>AVERAGE(L157:L159)</f>
        <v>2.5</v>
      </c>
      <c r="M156" s="88">
        <f>AVERAGE(M157:M159)</f>
        <v>3</v>
      </c>
      <c r="N156" s="88">
        <f>AVERAGE(N157:N159)</f>
        <v>1.5</v>
      </c>
      <c r="O156" s="88">
        <f>AVERAGE(O157:O159)</f>
        <v>2.5</v>
      </c>
      <c r="P156" s="88">
        <f>AVERAGE(P157:P159)</f>
        <v>5</v>
      </c>
      <c r="Q156" s="88">
        <f>AVERAGE(Q157:Q159)</f>
        <v>1.3333333333333333</v>
      </c>
      <c r="R156" s="88">
        <f>AVERAGE(R157:R159)</f>
        <v>3.3333333333333335</v>
      </c>
      <c r="S156" s="88">
        <f>AVERAGE(S157:S159)</f>
        <v>2.6666666666666665</v>
      </c>
      <c r="T156" s="88">
        <f>AVERAGE(T157:T159)</f>
        <v>1</v>
      </c>
      <c r="U156" s="89">
        <f>AVERAGE(U157:U159)</f>
        <v>43</v>
      </c>
    </row>
    <row r="157" spans="1:21" ht="14.25" hidden="1" outlineLevel="1" thickBot="1" thickTop="1">
      <c r="A157" s="81"/>
      <c r="B157" s="162"/>
      <c r="C157" s="108">
        <v>1</v>
      </c>
      <c r="D157" s="109">
        <v>2</v>
      </c>
      <c r="E157" s="109">
        <v>2</v>
      </c>
      <c r="F157" s="109">
        <v>1</v>
      </c>
      <c r="G157" s="109">
        <v>2</v>
      </c>
      <c r="H157" s="109">
        <v>2</v>
      </c>
      <c r="I157" s="109">
        <v>1</v>
      </c>
      <c r="J157" s="109">
        <v>3</v>
      </c>
      <c r="K157" s="109">
        <v>3</v>
      </c>
      <c r="L157" s="109">
        <v>3</v>
      </c>
      <c r="M157" s="109">
        <v>2</v>
      </c>
      <c r="N157" s="109">
        <v>2</v>
      </c>
      <c r="O157" s="109">
        <v>2</v>
      </c>
      <c r="P157" s="109">
        <v>6</v>
      </c>
      <c r="Q157" s="109">
        <v>1</v>
      </c>
      <c r="R157" s="109">
        <v>3</v>
      </c>
      <c r="S157" s="109">
        <v>2</v>
      </c>
      <c r="T157" s="110">
        <v>1</v>
      </c>
      <c r="U157" s="94">
        <f>SUM(C157:T157)</f>
        <v>39</v>
      </c>
    </row>
    <row r="158" spans="1:21" ht="14.25" hidden="1" outlineLevel="1" thickBot="1" thickTop="1">
      <c r="A158" s="81"/>
      <c r="B158" s="163"/>
      <c r="C158" s="173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03">
        <v>4</v>
      </c>
      <c r="Q158" s="103">
        <v>1</v>
      </c>
      <c r="R158" s="103">
        <v>5</v>
      </c>
      <c r="S158" s="103">
        <v>2</v>
      </c>
      <c r="T158" s="104">
        <v>1</v>
      </c>
      <c r="U158" s="168"/>
    </row>
    <row r="159" spans="1:21" ht="14.25" hidden="1" outlineLevel="1" thickBot="1" thickTop="1">
      <c r="A159" s="81"/>
      <c r="B159" s="163"/>
      <c r="C159" s="105">
        <v>1</v>
      </c>
      <c r="D159" s="106">
        <v>2</v>
      </c>
      <c r="E159" s="106">
        <v>2</v>
      </c>
      <c r="F159" s="106">
        <v>2</v>
      </c>
      <c r="G159" s="106">
        <v>2</v>
      </c>
      <c r="H159" s="106">
        <v>7</v>
      </c>
      <c r="I159" s="106">
        <v>1</v>
      </c>
      <c r="J159" s="106">
        <v>2</v>
      </c>
      <c r="K159" s="106">
        <v>4</v>
      </c>
      <c r="L159" s="106">
        <v>2</v>
      </c>
      <c r="M159" s="106">
        <v>4</v>
      </c>
      <c r="N159" s="106">
        <v>1</v>
      </c>
      <c r="O159" s="106">
        <v>3</v>
      </c>
      <c r="P159" s="106">
        <v>5</v>
      </c>
      <c r="Q159" s="106">
        <v>2</v>
      </c>
      <c r="R159" s="106">
        <v>2</v>
      </c>
      <c r="S159" s="106">
        <v>4</v>
      </c>
      <c r="T159" s="107">
        <v>1</v>
      </c>
      <c r="U159" s="94">
        <f>SUM(C159:T159)</f>
        <v>47</v>
      </c>
    </row>
    <row r="160" spans="1:21" ht="14.25" collapsed="1" thickBot="1" thickTop="1">
      <c r="A160" s="81" t="s">
        <v>1</v>
      </c>
      <c r="B160" s="161"/>
      <c r="C160" s="88">
        <f>AVERAGE(C6,C13,C20,C27,C34,C41,C48,C55,C62,C69,C74,C81,C88,C95,C102,C108,C114,C121,C124,C131,C137,C144,C148,C152,C156)</f>
        <v>1.464</v>
      </c>
      <c r="D160" s="88">
        <f aca="true" t="shared" si="31" ref="D160:T160">AVERAGE(D6,D13,D20,D27,D34,D41,D48,D55,D62,D69,D74,D81,D88,D95,D102,D108,D114,D121,D124,D131,D137,D144,D148,D152,D156)</f>
        <v>1.3733333333333335</v>
      </c>
      <c r="E160" s="88">
        <f t="shared" si="31"/>
        <v>1.504666666666667</v>
      </c>
      <c r="F160" s="88">
        <f t="shared" si="31"/>
        <v>1.6439999999999995</v>
      </c>
      <c r="G160" s="88">
        <f t="shared" si="31"/>
        <v>1.4486666666666668</v>
      </c>
      <c r="H160" s="88">
        <f t="shared" si="31"/>
        <v>1.4866666666666666</v>
      </c>
      <c r="I160" s="88">
        <f t="shared" si="31"/>
        <v>1.7493333333333334</v>
      </c>
      <c r="J160" s="88">
        <f t="shared" si="31"/>
        <v>1.756</v>
      </c>
      <c r="K160" s="88">
        <f t="shared" si="31"/>
        <v>2.002</v>
      </c>
      <c r="L160" s="88">
        <f t="shared" si="31"/>
        <v>1.6506666666666667</v>
      </c>
      <c r="M160" s="88">
        <f t="shared" si="31"/>
        <v>1.8966666666666665</v>
      </c>
      <c r="N160" s="88">
        <f t="shared" si="31"/>
        <v>1.4326666666666665</v>
      </c>
      <c r="O160" s="88">
        <f t="shared" si="31"/>
        <v>1.6100000000000003</v>
      </c>
      <c r="P160" s="88">
        <f t="shared" si="31"/>
        <v>1.918</v>
      </c>
      <c r="Q160" s="88">
        <f t="shared" si="31"/>
        <v>1.1866666666666668</v>
      </c>
      <c r="R160" s="88">
        <f t="shared" si="31"/>
        <v>1.8340000000000003</v>
      </c>
      <c r="S160" s="88">
        <f t="shared" si="31"/>
        <v>1.8386666666666667</v>
      </c>
      <c r="T160" s="88">
        <f t="shared" si="31"/>
        <v>1.5393333333333334</v>
      </c>
      <c r="U160" s="158">
        <f>AVERAGE(U6,U13,U20,U27,U34,U41,U48,U55,U62,U69,U74,U81,U88,U95,U102,U108,U114,U121,U124,U131,U137,U144,U148,U152,U156)</f>
        <v>29.30066666666667</v>
      </c>
    </row>
    <row r="161" ht="13.5" thickTop="1"/>
  </sheetData>
  <sheetProtection/>
  <mergeCells count="2">
    <mergeCell ref="A1:U1"/>
    <mergeCell ref="A3:U3"/>
  </mergeCells>
  <conditionalFormatting sqref="C6:T113 C121:T123 C131:T136 C144:T159 C160:U160">
    <cfRule type="cellIs" priority="121" dxfId="2" operator="lessThan" stopIfTrue="1">
      <formula>20/18</formula>
    </cfRule>
    <cfRule type="cellIs" priority="122" dxfId="1" operator="lessThan" stopIfTrue="1">
      <formula>25/18</formula>
    </cfRule>
    <cfRule type="cellIs" priority="123" dxfId="0" operator="lessThan" stopIfTrue="1">
      <formula>30/18</formula>
    </cfRule>
  </conditionalFormatting>
  <conditionalFormatting sqref="U2 U4:U6 U61 U11:U55 U69:U86 U88:U113 U121:U123 U131:U136 U144:U159">
    <cfRule type="cellIs" priority="124" dxfId="2" operator="lessThan" stopIfTrue="1">
      <formula>20</formula>
    </cfRule>
    <cfRule type="cellIs" priority="125" dxfId="1" operator="lessThan" stopIfTrue="1">
      <formula>25</formula>
    </cfRule>
    <cfRule type="cellIs" priority="126" dxfId="0" operator="lessThan" stopIfTrue="1">
      <formula>30</formula>
    </cfRule>
  </conditionalFormatting>
  <conditionalFormatting sqref="U7:U10">
    <cfRule type="cellIs" priority="115" dxfId="2" operator="lessThan" stopIfTrue="1">
      <formula>20</formula>
    </cfRule>
    <cfRule type="cellIs" priority="116" dxfId="1" operator="lessThan" stopIfTrue="1">
      <formula>25</formula>
    </cfRule>
    <cfRule type="cellIs" priority="117" dxfId="0" operator="lessThan" stopIfTrue="1">
      <formula>30</formula>
    </cfRule>
  </conditionalFormatting>
  <conditionalFormatting sqref="U56:U60">
    <cfRule type="cellIs" priority="118" dxfId="2" operator="lessThan" stopIfTrue="1">
      <formula>20</formula>
    </cfRule>
    <cfRule type="cellIs" priority="119" dxfId="1" operator="lessThan" stopIfTrue="1">
      <formula>25</formula>
    </cfRule>
    <cfRule type="cellIs" priority="120" dxfId="0" operator="lessThan" stopIfTrue="1">
      <formula>30</formula>
    </cfRule>
  </conditionalFormatting>
  <conditionalFormatting sqref="U62:U67">
    <cfRule type="cellIs" priority="112" dxfId="2" operator="lessThan" stopIfTrue="1">
      <formula>20</formula>
    </cfRule>
    <cfRule type="cellIs" priority="113" dxfId="1" operator="lessThan" stopIfTrue="1">
      <formula>25</formula>
    </cfRule>
    <cfRule type="cellIs" priority="114" dxfId="0" operator="lessThan" stopIfTrue="1">
      <formula>30</formula>
    </cfRule>
  </conditionalFormatting>
  <conditionalFormatting sqref="U68">
    <cfRule type="cellIs" priority="106" dxfId="2" operator="lessThan" stopIfTrue="1">
      <formula>20</formula>
    </cfRule>
    <cfRule type="cellIs" priority="107" dxfId="1" operator="lessThan" stopIfTrue="1">
      <formula>25</formula>
    </cfRule>
    <cfRule type="cellIs" priority="108" dxfId="0" operator="lessThan" stopIfTrue="1">
      <formula>30</formula>
    </cfRule>
  </conditionalFormatting>
  <conditionalFormatting sqref="C114:T120">
    <cfRule type="cellIs" priority="88" dxfId="2" operator="lessThan" stopIfTrue="1">
      <formula>20/18</formula>
    </cfRule>
    <cfRule type="cellIs" priority="89" dxfId="1" operator="lessThan" stopIfTrue="1">
      <formula>25/18</formula>
    </cfRule>
    <cfRule type="cellIs" priority="90" dxfId="0" operator="lessThan" stopIfTrue="1">
      <formula>30/18</formula>
    </cfRule>
  </conditionalFormatting>
  <conditionalFormatting sqref="U114:U120">
    <cfRule type="cellIs" priority="91" dxfId="2" operator="lessThan" stopIfTrue="1">
      <formula>20</formula>
    </cfRule>
    <cfRule type="cellIs" priority="92" dxfId="1" operator="lessThan" stopIfTrue="1">
      <formula>25</formula>
    </cfRule>
    <cfRule type="cellIs" priority="93" dxfId="0" operator="lessThan" stopIfTrue="1">
      <formula>30</formula>
    </cfRule>
  </conditionalFormatting>
  <conditionalFormatting sqref="C124:T130">
    <cfRule type="cellIs" priority="76" dxfId="2" operator="lessThan" stopIfTrue="1">
      <formula>20/18</formula>
    </cfRule>
    <cfRule type="cellIs" priority="77" dxfId="1" operator="lessThan" stopIfTrue="1">
      <formula>25/18</formula>
    </cfRule>
    <cfRule type="cellIs" priority="78" dxfId="0" operator="lessThan" stopIfTrue="1">
      <formula>30/18</formula>
    </cfRule>
  </conditionalFormatting>
  <conditionalFormatting sqref="U124:U130">
    <cfRule type="cellIs" priority="79" dxfId="2" operator="lessThan" stopIfTrue="1">
      <formula>20</formula>
    </cfRule>
    <cfRule type="cellIs" priority="80" dxfId="1" operator="lessThan" stopIfTrue="1">
      <formula>25</formula>
    </cfRule>
    <cfRule type="cellIs" priority="81" dxfId="0" operator="lessThan" stopIfTrue="1">
      <formula>30</formula>
    </cfRule>
  </conditionalFormatting>
  <conditionalFormatting sqref="C137:T143">
    <cfRule type="cellIs" priority="64" dxfId="2" operator="lessThan" stopIfTrue="1">
      <formula>20/18</formula>
    </cfRule>
    <cfRule type="cellIs" priority="65" dxfId="1" operator="lessThan" stopIfTrue="1">
      <formula>25/18</formula>
    </cfRule>
    <cfRule type="cellIs" priority="66" dxfId="0" operator="lessThan" stopIfTrue="1">
      <formula>30/18</formula>
    </cfRule>
  </conditionalFormatting>
  <conditionalFormatting sqref="U137:U143">
    <cfRule type="cellIs" priority="67" dxfId="2" operator="lessThan" stopIfTrue="1">
      <formula>20</formula>
    </cfRule>
    <cfRule type="cellIs" priority="68" dxfId="1" operator="lessThan" stopIfTrue="1">
      <formula>25</formula>
    </cfRule>
    <cfRule type="cellIs" priority="69" dxfId="0" operator="lessThan" stopIfTrue="1">
      <formula>30</formula>
    </cfRule>
  </conditionalFormatting>
  <conditionalFormatting sqref="U87">
    <cfRule type="cellIs" priority="61" dxfId="2" operator="lessThan" stopIfTrue="1">
      <formula>20</formula>
    </cfRule>
    <cfRule type="cellIs" priority="62" dxfId="1" operator="lessThan" stopIfTrue="1">
      <formula>25</formula>
    </cfRule>
    <cfRule type="cellIs" priority="63" dxfId="0" operator="lessThan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Brukernavn</dc:creator>
  <cp:keywords/>
  <dc:description/>
  <cp:lastModifiedBy>Kjell Nyhus</cp:lastModifiedBy>
  <cp:lastPrinted>2017-05-22T19:43:44Z</cp:lastPrinted>
  <dcterms:created xsi:type="dcterms:W3CDTF">2002-06-09T16:38:36Z</dcterms:created>
  <dcterms:modified xsi:type="dcterms:W3CDTF">2017-09-03T18:33:06Z</dcterms:modified>
  <cp:category/>
  <cp:version/>
  <cp:contentType/>
  <cp:contentStatus/>
</cp:coreProperties>
</file>